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j-tmc\OneDrive\Desktop\"/>
    </mc:Choice>
  </mc:AlternateContent>
  <xr:revisionPtr revIDLastSave="0" documentId="13_ncr:1_{D1A05276-F0B9-4AC3-9C2E-F844FE4159C4}" xr6:coauthVersionLast="47" xr6:coauthVersionMax="47" xr10:uidLastSave="{00000000-0000-0000-0000-000000000000}"/>
  <bookViews>
    <workbookView xWindow="-103" yWindow="-103" windowWidth="16663" windowHeight="9463" firstSheet="3" activeTab="5" xr2:uid="{00000000-000D-0000-FFFF-FFFF00000000}"/>
  </bookViews>
  <sheets>
    <sheet name="H9 Pay Req Rout" sheetId="13" r:id="rId1"/>
    <sheet name="H10 Cert  Pay" sheetId="2" r:id="rId2"/>
    <sheet name="H11 CM Precon Invoice" sheetId="25" r:id="rId3"/>
    <sheet name="H12 CO Summary" sheetId="14" r:id="rId4"/>
    <sheet name="H13 SOV Const" sheetId="8" r:id="rId5"/>
    <sheet name="H15 Gen Cond" sheetId="20" r:id="rId6"/>
    <sheet name="H14 CM Fees" sheetId="9" r:id="rId7"/>
    <sheet name="H16 Inventory" sheetId="23" r:id="rId8"/>
  </sheets>
  <definedNames>
    <definedName name="_xlnm.Print_Area" localSheetId="1">'H10 Cert  Pay'!$B$2:$K$44</definedName>
    <definedName name="_xlnm.Print_Area" localSheetId="3">'H12 CO Summary'!$B$2:$L$22</definedName>
    <definedName name="_xlnm.Print_Area" localSheetId="4">'H13 SOV Const'!$B$2:$Q$56</definedName>
    <definedName name="_xlnm.Print_Area" localSheetId="6">'H14 CM Fees'!$B$2:$O$56</definedName>
    <definedName name="_xlnm.Print_Area" localSheetId="5">'H15 Gen Cond'!$B$2:$O$72</definedName>
    <definedName name="_xlnm.Print_Area" localSheetId="7">'H16 Inventory'!$B$2:$N$31</definedName>
    <definedName name="_xlnm.Print_Area" localSheetId="0">'H9 Pay Req Rout'!$A$1:$G$27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25" l="1"/>
  <c r="H22" i="25"/>
  <c r="E22" i="25"/>
  <c r="G21" i="25"/>
  <c r="G20" i="25"/>
  <c r="G19" i="25"/>
  <c r="G18" i="25"/>
  <c r="G17" i="25"/>
  <c r="G16" i="25"/>
  <c r="G15" i="25"/>
  <c r="I31" i="8"/>
  <c r="M31" i="8"/>
  <c r="N31" i="8" s="1"/>
  <c r="I32" i="8"/>
  <c r="M32" i="8"/>
  <c r="P32" i="8" s="1"/>
  <c r="I33" i="8"/>
  <c r="M33" i="8"/>
  <c r="I34" i="8"/>
  <c r="M34" i="8"/>
  <c r="I35" i="8"/>
  <c r="N35" i="8" s="1"/>
  <c r="M35" i="8"/>
  <c r="I36" i="8"/>
  <c r="M36" i="8"/>
  <c r="N36" i="8"/>
  <c r="I37" i="8"/>
  <c r="M37" i="8"/>
  <c r="I38" i="8"/>
  <c r="M38" i="8"/>
  <c r="N38" i="8" s="1"/>
  <c r="I39" i="8"/>
  <c r="M39" i="8"/>
  <c r="N39" i="8" s="1"/>
  <c r="I40" i="8"/>
  <c r="M40" i="8"/>
  <c r="P40" i="8" s="1"/>
  <c r="I41" i="8"/>
  <c r="M41" i="8"/>
  <c r="P41" i="8" s="1"/>
  <c r="I26" i="9"/>
  <c r="I53" i="9"/>
  <c r="I54" i="9" s="1"/>
  <c r="E49" i="8" s="1"/>
  <c r="H13" i="9"/>
  <c r="J13" i="9" s="1"/>
  <c r="O13" i="9" s="1"/>
  <c r="H14" i="9"/>
  <c r="J14" i="9" s="1"/>
  <c r="H15" i="9"/>
  <c r="H16" i="9"/>
  <c r="J16" i="9" s="1"/>
  <c r="H17" i="9"/>
  <c r="J17" i="9" s="1"/>
  <c r="H18" i="9"/>
  <c r="J18" i="9" s="1"/>
  <c r="H20" i="9"/>
  <c r="J20" i="9" s="1"/>
  <c r="H21" i="9"/>
  <c r="J21" i="9" s="1"/>
  <c r="H22" i="9"/>
  <c r="J22" i="9" s="1"/>
  <c r="H23" i="9"/>
  <c r="J23" i="9" s="1"/>
  <c r="O23" i="9" s="1"/>
  <c r="H24" i="9"/>
  <c r="J24" i="9" s="1"/>
  <c r="H29" i="9"/>
  <c r="J29" i="9" s="1"/>
  <c r="H30" i="9"/>
  <c r="J30" i="9" s="1"/>
  <c r="H31" i="9"/>
  <c r="H32" i="9"/>
  <c r="J32" i="9" s="1"/>
  <c r="H33" i="9"/>
  <c r="J33" i="9" s="1"/>
  <c r="H34" i="9"/>
  <c r="J34" i="9" s="1"/>
  <c r="H35" i="9"/>
  <c r="J35" i="9" s="1"/>
  <c r="H36" i="9"/>
  <c r="J36" i="9"/>
  <c r="H37" i="9"/>
  <c r="J37" i="9" s="1"/>
  <c r="H38" i="9"/>
  <c r="J38" i="9"/>
  <c r="H39" i="9"/>
  <c r="J39" i="9" s="1"/>
  <c r="H40" i="9"/>
  <c r="J40" i="9" s="1"/>
  <c r="H41" i="9"/>
  <c r="J41" i="9" s="1"/>
  <c r="H42" i="9"/>
  <c r="J42" i="9" s="1"/>
  <c r="H43" i="9"/>
  <c r="J43" i="9" s="1"/>
  <c r="H44" i="9"/>
  <c r="J44" i="9" s="1"/>
  <c r="H45" i="9"/>
  <c r="J45" i="9" s="1"/>
  <c r="H46" i="9"/>
  <c r="J46" i="9" s="1"/>
  <c r="H47" i="9"/>
  <c r="J47" i="9" s="1"/>
  <c r="H48" i="9"/>
  <c r="J48" i="9" s="1"/>
  <c r="H49" i="9"/>
  <c r="J49" i="9" s="1"/>
  <c r="H50" i="9"/>
  <c r="J50" i="9" s="1"/>
  <c r="H51" i="9"/>
  <c r="J51" i="9" s="1"/>
  <c r="H52" i="9"/>
  <c r="J52" i="9" s="1"/>
  <c r="L34" i="9"/>
  <c r="N34" i="9"/>
  <c r="L29" i="9"/>
  <c r="L30" i="9"/>
  <c r="N30" i="9" s="1"/>
  <c r="L31" i="9"/>
  <c r="N31" i="9"/>
  <c r="L32" i="9"/>
  <c r="N32" i="9" s="1"/>
  <c r="L33" i="9"/>
  <c r="N33" i="9" s="1"/>
  <c r="L35" i="9"/>
  <c r="N35" i="9" s="1"/>
  <c r="L36" i="9"/>
  <c r="N36" i="9" s="1"/>
  <c r="L37" i="9"/>
  <c r="N37" i="9" s="1"/>
  <c r="L38" i="9"/>
  <c r="N38" i="9" s="1"/>
  <c r="L39" i="9"/>
  <c r="N39" i="9"/>
  <c r="L40" i="9"/>
  <c r="N40" i="9" s="1"/>
  <c r="L41" i="9"/>
  <c r="N41" i="9" s="1"/>
  <c r="L42" i="9"/>
  <c r="L43" i="9"/>
  <c r="N43" i="9" s="1"/>
  <c r="L44" i="9"/>
  <c r="N44" i="9" s="1"/>
  <c r="L45" i="9"/>
  <c r="N45" i="9" s="1"/>
  <c r="L46" i="9"/>
  <c r="L47" i="9"/>
  <c r="N47" i="9" s="1"/>
  <c r="L48" i="9"/>
  <c r="N48" i="9" s="1"/>
  <c r="L49" i="9"/>
  <c r="N49" i="9" s="1"/>
  <c r="L50" i="9"/>
  <c r="N50" i="9" s="1"/>
  <c r="L51" i="9"/>
  <c r="N51" i="9" s="1"/>
  <c r="L52" i="9"/>
  <c r="N52" i="9" s="1"/>
  <c r="L13" i="9"/>
  <c r="N13" i="9" s="1"/>
  <c r="L14" i="9"/>
  <c r="N14" i="9" s="1"/>
  <c r="L15" i="9"/>
  <c r="N15" i="9" s="1"/>
  <c r="L16" i="9"/>
  <c r="N16" i="9" s="1"/>
  <c r="L17" i="9"/>
  <c r="N17" i="9" s="1"/>
  <c r="L18" i="9"/>
  <c r="N18" i="9" s="1"/>
  <c r="L20" i="9"/>
  <c r="N20" i="9" s="1"/>
  <c r="L21" i="9"/>
  <c r="N21" i="9" s="1"/>
  <c r="L22" i="9"/>
  <c r="N22" i="9" s="1"/>
  <c r="L23" i="9"/>
  <c r="N23" i="9" s="1"/>
  <c r="L24" i="9"/>
  <c r="N24" i="9" s="1"/>
  <c r="L25" i="9"/>
  <c r="N25" i="9" s="1"/>
  <c r="M26" i="9"/>
  <c r="M53" i="9"/>
  <c r="J37" i="20"/>
  <c r="O37" i="20" s="1"/>
  <c r="J38" i="20"/>
  <c r="O38" i="20" s="1"/>
  <c r="J39" i="20"/>
  <c r="O39" i="20" s="1"/>
  <c r="J40" i="20"/>
  <c r="O40" i="20" s="1"/>
  <c r="J42" i="20"/>
  <c r="O42" i="20" s="1"/>
  <c r="J43" i="20"/>
  <c r="O43" i="20" s="1"/>
  <c r="J44" i="20"/>
  <c r="O44" i="20" s="1"/>
  <c r="J45" i="20"/>
  <c r="O45" i="20" s="1"/>
  <c r="J46" i="20"/>
  <c r="O46" i="20" s="1"/>
  <c r="J47" i="20"/>
  <c r="O47" i="20" s="1"/>
  <c r="J48" i="20"/>
  <c r="O48" i="20" s="1"/>
  <c r="J49" i="20"/>
  <c r="O49" i="20" s="1"/>
  <c r="J50" i="20"/>
  <c r="O50" i="20" s="1"/>
  <c r="J52" i="20"/>
  <c r="O52" i="20" s="1"/>
  <c r="J53" i="20"/>
  <c r="O53" i="20" s="1"/>
  <c r="J55" i="20"/>
  <c r="O55" i="20" s="1"/>
  <c r="J56" i="20"/>
  <c r="O56" i="20" s="1"/>
  <c r="J57" i="20"/>
  <c r="O57" i="20" s="1"/>
  <c r="J58" i="20"/>
  <c r="O58" i="20" s="1"/>
  <c r="J59" i="20"/>
  <c r="O59" i="20" s="1"/>
  <c r="O60" i="20"/>
  <c r="J61" i="20"/>
  <c r="O61" i="20"/>
  <c r="J63" i="20"/>
  <c r="O63" i="20" s="1"/>
  <c r="J64" i="20"/>
  <c r="O64" i="20" s="1"/>
  <c r="J66" i="20"/>
  <c r="O66" i="20" s="1"/>
  <c r="J67" i="20"/>
  <c r="O67" i="20" s="1"/>
  <c r="J68" i="20"/>
  <c r="O68" i="20" s="1"/>
  <c r="J31" i="20"/>
  <c r="O31" i="20" s="1"/>
  <c r="J32" i="20"/>
  <c r="O32" i="20" s="1"/>
  <c r="J34" i="20"/>
  <c r="O34" i="20" s="1"/>
  <c r="J35" i="20"/>
  <c r="O35" i="20" s="1"/>
  <c r="J36" i="20"/>
  <c r="O36" i="20" s="1"/>
  <c r="J20" i="20"/>
  <c r="O20" i="20" s="1"/>
  <c r="J21" i="20"/>
  <c r="O21" i="20"/>
  <c r="J23" i="20"/>
  <c r="O23" i="20" s="1"/>
  <c r="J24" i="20"/>
  <c r="O24" i="20" s="1"/>
  <c r="J25" i="20"/>
  <c r="O25" i="20" s="1"/>
  <c r="J26" i="20"/>
  <c r="O26" i="20" s="1"/>
  <c r="J28" i="20"/>
  <c r="O28" i="20" s="1"/>
  <c r="J29" i="20"/>
  <c r="O29" i="20" s="1"/>
  <c r="H19" i="20"/>
  <c r="J13" i="20"/>
  <c r="O13" i="20"/>
  <c r="J14" i="20"/>
  <c r="J15" i="20"/>
  <c r="O15" i="20" s="1"/>
  <c r="L16" i="20"/>
  <c r="I69" i="20"/>
  <c r="I16" i="20"/>
  <c r="L69" i="20"/>
  <c r="M45" i="20"/>
  <c r="M46" i="20" s="1"/>
  <c r="M52" i="20"/>
  <c r="M53" i="20" s="1"/>
  <c r="N53" i="20" s="1"/>
  <c r="M55" i="20"/>
  <c r="M61" i="20"/>
  <c r="N61" i="20" s="1"/>
  <c r="M63" i="20"/>
  <c r="N63" i="20" s="1"/>
  <c r="M66" i="20"/>
  <c r="N66" i="20" s="1"/>
  <c r="M16" i="20"/>
  <c r="N19" i="20"/>
  <c r="N20" i="20"/>
  <c r="N21" i="20"/>
  <c r="N23" i="20"/>
  <c r="N24" i="20"/>
  <c r="N25" i="20"/>
  <c r="N26" i="20"/>
  <c r="N28" i="20"/>
  <c r="N29" i="20"/>
  <c r="N31" i="20"/>
  <c r="N32" i="20"/>
  <c r="N34" i="20"/>
  <c r="N35" i="20"/>
  <c r="N36" i="20"/>
  <c r="N37" i="20"/>
  <c r="N38" i="20"/>
  <c r="N39" i="20"/>
  <c r="N40" i="20"/>
  <c r="N42" i="20"/>
  <c r="N43" i="20"/>
  <c r="N44" i="20"/>
  <c r="N13" i="20"/>
  <c r="N14" i="20"/>
  <c r="N15" i="20"/>
  <c r="H16" i="20"/>
  <c r="J43" i="8"/>
  <c r="J50" i="8" s="1"/>
  <c r="J55" i="8" s="1"/>
  <c r="K19" i="2" s="1"/>
  <c r="K43" i="8"/>
  <c r="M13" i="8"/>
  <c r="M14" i="8"/>
  <c r="P14" i="8" s="1"/>
  <c r="M15" i="8"/>
  <c r="P15" i="8" s="1"/>
  <c r="M16" i="8"/>
  <c r="P16" i="8" s="1"/>
  <c r="M17" i="8"/>
  <c r="P17" i="8"/>
  <c r="M18" i="8"/>
  <c r="P18" i="8" s="1"/>
  <c r="M19" i="8"/>
  <c r="P19" i="8" s="1"/>
  <c r="M20" i="8"/>
  <c r="P20" i="8" s="1"/>
  <c r="M21" i="8"/>
  <c r="P21" i="8" s="1"/>
  <c r="M22" i="8"/>
  <c r="P22" i="8" s="1"/>
  <c r="M23" i="8"/>
  <c r="M24" i="8"/>
  <c r="P24" i="8" s="1"/>
  <c r="M25" i="8"/>
  <c r="P25" i="8" s="1"/>
  <c r="M26" i="8"/>
  <c r="M27" i="8"/>
  <c r="P27" i="8"/>
  <c r="M28" i="8"/>
  <c r="M29" i="8"/>
  <c r="M30" i="8"/>
  <c r="P30" i="8"/>
  <c r="M42" i="8"/>
  <c r="I13" i="8"/>
  <c r="I14" i="8"/>
  <c r="I15" i="8"/>
  <c r="N15" i="8" s="1"/>
  <c r="I16" i="8"/>
  <c r="I17" i="8"/>
  <c r="I18" i="8"/>
  <c r="I19" i="8"/>
  <c r="N19" i="8" s="1"/>
  <c r="I20" i="8"/>
  <c r="I21" i="8"/>
  <c r="I22" i="8"/>
  <c r="I23" i="8"/>
  <c r="I24" i="8"/>
  <c r="I25" i="8"/>
  <c r="N25" i="8" s="1"/>
  <c r="I26" i="8"/>
  <c r="N26" i="8" s="1"/>
  <c r="I27" i="8"/>
  <c r="N27" i="8" s="1"/>
  <c r="I28" i="8"/>
  <c r="I29" i="8"/>
  <c r="N29" i="8" s="1"/>
  <c r="I30" i="8"/>
  <c r="I42" i="8"/>
  <c r="N42" i="8" s="1"/>
  <c r="H43" i="8"/>
  <c r="H45" i="8" s="1"/>
  <c r="I45" i="8" s="1"/>
  <c r="I53" i="8"/>
  <c r="L43" i="8"/>
  <c r="L50" i="8" s="1"/>
  <c r="L55" i="8" s="1"/>
  <c r="D43" i="8"/>
  <c r="E43" i="8"/>
  <c r="F43" i="8"/>
  <c r="F55" i="8" s="1"/>
  <c r="Q43" i="8"/>
  <c r="Q50" i="8" s="1"/>
  <c r="Q55" i="8" s="1"/>
  <c r="K24" i="2" s="1"/>
  <c r="O43" i="8"/>
  <c r="E21" i="14"/>
  <c r="J15" i="2" s="1"/>
  <c r="J17" i="2" s="1"/>
  <c r="J9" i="2"/>
  <c r="J22" i="2" s="1"/>
  <c r="I20" i="14"/>
  <c r="J20" i="14"/>
  <c r="K20" i="14"/>
  <c r="L20" i="14"/>
  <c r="H21" i="14"/>
  <c r="F20" i="14"/>
  <c r="G20" i="14"/>
  <c r="M27" i="23"/>
  <c r="G43" i="8"/>
  <c r="G55" i="8" s="1"/>
  <c r="P39" i="8"/>
  <c r="P37" i="8"/>
  <c r="P36" i="8"/>
  <c r="P35" i="8"/>
  <c r="P34" i="8"/>
  <c r="P42" i="8"/>
  <c r="P29" i="8"/>
  <c r="N16" i="8"/>
  <c r="P26" i="8"/>
  <c r="N52" i="20"/>
  <c r="N41" i="8"/>
  <c r="N37" i="8"/>
  <c r="N21" i="8"/>
  <c r="O41" i="9" l="1"/>
  <c r="N16" i="20"/>
  <c r="I70" i="20"/>
  <c r="E47" i="8" s="1"/>
  <c r="M64" i="20"/>
  <c r="N64" i="20" s="1"/>
  <c r="O21" i="9"/>
  <c r="L70" i="20"/>
  <c r="M47" i="8" s="1"/>
  <c r="P47" i="8" s="1"/>
  <c r="O20" i="9"/>
  <c r="N22" i="8"/>
  <c r="N30" i="8"/>
  <c r="O34" i="9"/>
  <c r="O33" i="9"/>
  <c r="I21" i="14"/>
  <c r="N20" i="8"/>
  <c r="N14" i="8"/>
  <c r="J28" i="2"/>
  <c r="O30" i="9"/>
  <c r="I43" i="8"/>
  <c r="O14" i="9"/>
  <c r="P31" i="8"/>
  <c r="K21" i="14"/>
  <c r="N24" i="8"/>
  <c r="O37" i="9"/>
  <c r="H55" i="8"/>
  <c r="F21" i="14"/>
  <c r="O32" i="9"/>
  <c r="N33" i="8"/>
  <c r="N18" i="8"/>
  <c r="N17" i="8"/>
  <c r="O51" i="9"/>
  <c r="O45" i="9"/>
  <c r="N32" i="8"/>
  <c r="N40" i="8"/>
  <c r="P38" i="8"/>
  <c r="O49" i="9"/>
  <c r="M67" i="20"/>
  <c r="N26" i="9"/>
  <c r="N34" i="8"/>
  <c r="O40" i="9"/>
  <c r="O36" i="9"/>
  <c r="O47" i="9"/>
  <c r="O43" i="9"/>
  <c r="O39" i="9"/>
  <c r="O24" i="9"/>
  <c r="O38" i="9"/>
  <c r="O17" i="9"/>
  <c r="O16" i="9"/>
  <c r="M54" i="9"/>
  <c r="O22" i="9"/>
  <c r="H25" i="9"/>
  <c r="J25" i="9" s="1"/>
  <c r="O25" i="9" s="1"/>
  <c r="J18" i="2"/>
  <c r="N46" i="20"/>
  <c r="M47" i="20"/>
  <c r="J16" i="20"/>
  <c r="O14" i="20"/>
  <c r="O16" i="20" s="1"/>
  <c r="O46" i="9"/>
  <c r="N46" i="9"/>
  <c r="O35" i="9"/>
  <c r="N28" i="8"/>
  <c r="P28" i="8"/>
  <c r="N13" i="8"/>
  <c r="M43" i="8"/>
  <c r="P13" i="8"/>
  <c r="O42" i="9"/>
  <c r="N42" i="9"/>
  <c r="O52" i="9"/>
  <c r="H69" i="20"/>
  <c r="H70" i="20" s="1"/>
  <c r="D47" i="8" s="1"/>
  <c r="J19" i="20"/>
  <c r="L26" i="9"/>
  <c r="N29" i="9"/>
  <c r="L53" i="9"/>
  <c r="O18" i="9"/>
  <c r="K21" i="2"/>
  <c r="P23" i="8"/>
  <c r="N23" i="8"/>
  <c r="N55" i="20"/>
  <c r="M56" i="20"/>
  <c r="O50" i="9"/>
  <c r="O48" i="9"/>
  <c r="O44" i="9"/>
  <c r="H53" i="9"/>
  <c r="J31" i="9"/>
  <c r="O29" i="9"/>
  <c r="P33" i="8"/>
  <c r="J15" i="9"/>
  <c r="O15" i="9" s="1"/>
  <c r="K15" i="2"/>
  <c r="K16" i="2"/>
  <c r="G22" i="25"/>
  <c r="I23" i="25" s="1"/>
  <c r="E50" i="8"/>
  <c r="E55" i="8" s="1"/>
  <c r="N45" i="20"/>
  <c r="N67" i="20" l="1"/>
  <c r="M68" i="20"/>
  <c r="N68" i="20" s="1"/>
  <c r="O26" i="9"/>
  <c r="N53" i="9"/>
  <c r="N54" i="9" s="1"/>
  <c r="K49" i="8" s="1"/>
  <c r="H26" i="9"/>
  <c r="H54" i="9" s="1"/>
  <c r="D49" i="8" s="1"/>
  <c r="D50" i="8" s="1"/>
  <c r="D55" i="8" s="1"/>
  <c r="O19" i="20"/>
  <c r="O69" i="20" s="1"/>
  <c r="O70" i="20" s="1"/>
  <c r="O47" i="8" s="1"/>
  <c r="J69" i="20"/>
  <c r="J70" i="20" s="1"/>
  <c r="I47" i="8" s="1"/>
  <c r="N43" i="8"/>
  <c r="N47" i="20"/>
  <c r="M48" i="20"/>
  <c r="O31" i="9"/>
  <c r="O53" i="9" s="1"/>
  <c r="O54" i="9" s="1"/>
  <c r="O49" i="8" s="1"/>
  <c r="J53" i="9"/>
  <c r="M57" i="20"/>
  <c r="N56" i="20"/>
  <c r="J26" i="9"/>
  <c r="L54" i="9"/>
  <c r="M49" i="8" s="1"/>
  <c r="M50" i="8" s="1"/>
  <c r="P43" i="8"/>
  <c r="O50" i="8" l="1"/>
  <c r="N47" i="8"/>
  <c r="P49" i="8"/>
  <c r="P50" i="8" s="1"/>
  <c r="K14" i="2"/>
  <c r="J54" i="9"/>
  <c r="I49" i="8" s="1"/>
  <c r="I50" i="8" s="1"/>
  <c r="M58" i="20"/>
  <c r="N57" i="20"/>
  <c r="M49" i="20"/>
  <c r="N48" i="20"/>
  <c r="K17" i="2" l="1"/>
  <c r="I55" i="8"/>
  <c r="N50" i="8"/>
  <c r="N53" i="8" s="1"/>
  <c r="M53" i="8" s="1"/>
  <c r="M59" i="20"/>
  <c r="N59" i="20" s="1"/>
  <c r="N58" i="20"/>
  <c r="N49" i="8"/>
  <c r="N49" i="20"/>
  <c r="M50" i="20"/>
  <c r="N50" i="20" s="1"/>
  <c r="M69" i="20" l="1"/>
  <c r="M70" i="20" s="1"/>
  <c r="N69" i="20"/>
  <c r="N70" i="20" s="1"/>
  <c r="K47" i="8" s="1"/>
  <c r="K50" i="8" s="1"/>
  <c r="K53" i="8"/>
  <c r="P53" i="8"/>
  <c r="P55" i="8" s="1"/>
  <c r="K23" i="2" s="1"/>
  <c r="O53" i="8"/>
  <c r="O55" i="8" s="1"/>
  <c r="K18" i="2" s="1"/>
  <c r="M55" i="8"/>
  <c r="N55" i="8" s="1"/>
  <c r="K55" i="8" l="1"/>
  <c r="K20" i="2" s="1"/>
  <c r="K22" i="2" l="1"/>
  <c r="K28" i="2" s="1"/>
  <c r="K25" i="2"/>
  <c r="K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J-T McCaffrey</author>
  </authors>
  <commentList>
    <comment ref="B31" authorId="0" shapeId="0" xr:uid="{00000000-0006-0000-0200-000001000000}">
      <text>
        <r>
          <rPr>
            <b/>
            <sz val="10"/>
            <color indexed="81"/>
            <rFont val="Tahoma"/>
            <family val="2"/>
          </rPr>
          <t>Note:</t>
        </r>
        <r>
          <rPr>
            <sz val="10"/>
            <color indexed="81"/>
            <rFont val="Tahoma"/>
            <family val="2"/>
          </rPr>
          <t xml:space="preserve">
By Project Manager</t>
        </r>
      </text>
    </comment>
    <comment ref="B32" authorId="0" shapeId="0" xr:uid="{00000000-0006-0000-0200-000002000000}">
      <text>
        <r>
          <rPr>
            <b/>
            <sz val="10"/>
            <color indexed="81"/>
            <rFont val="Tahoma"/>
            <family val="2"/>
          </rPr>
          <t>Note:</t>
        </r>
        <r>
          <rPr>
            <sz val="10"/>
            <color indexed="81"/>
            <rFont val="Tahoma"/>
            <family val="2"/>
          </rPr>
          <t xml:space="preserve">
By Project Manager</t>
        </r>
      </text>
    </comment>
    <comment ref="B33" authorId="0" shapeId="0" xr:uid="{00000000-0006-0000-0200-000003000000}">
      <text>
        <r>
          <rPr>
            <b/>
            <sz val="10"/>
            <color indexed="81"/>
            <rFont val="Tahoma"/>
            <family val="2"/>
          </rPr>
          <t>Note:</t>
        </r>
        <r>
          <rPr>
            <sz val="10"/>
            <color indexed="81"/>
            <rFont val="Tahoma"/>
            <family val="2"/>
          </rPr>
          <t xml:space="preserve">
By Business Manager</t>
        </r>
      </text>
    </comment>
  </commentList>
</comments>
</file>

<file path=xl/sharedStrings.xml><?xml version="1.0" encoding="utf-8"?>
<sst xmlns="http://schemas.openxmlformats.org/spreadsheetml/2006/main" count="463" uniqueCount="362">
  <si>
    <t>Date:</t>
  </si>
  <si>
    <t>1 of 1 Pages</t>
  </si>
  <si>
    <t>Contractor:</t>
  </si>
  <si>
    <t>No. of Days Elapsed:</t>
  </si>
  <si>
    <t>This Pay Period Ending:</t>
  </si>
  <si>
    <t xml:space="preserve"> </t>
  </si>
  <si>
    <t>Notary Public:</t>
  </si>
  <si>
    <t>B</t>
  </si>
  <si>
    <t>F</t>
  </si>
  <si>
    <t>G</t>
  </si>
  <si>
    <t>H</t>
  </si>
  <si>
    <t>I</t>
  </si>
  <si>
    <t>TOTAL</t>
  </si>
  <si>
    <t>RETAINAGE</t>
  </si>
  <si>
    <t>DESCRIPTION OF WORK</t>
  </si>
  <si>
    <t>A</t>
  </si>
  <si>
    <t>C</t>
  </si>
  <si>
    <t>D</t>
  </si>
  <si>
    <t>E</t>
  </si>
  <si>
    <t xml:space="preserve">WORK COMPLETED </t>
  </si>
  <si>
    <t>THIS PERIOD</t>
  </si>
  <si>
    <t>Masonry</t>
  </si>
  <si>
    <t>Electrical</t>
  </si>
  <si>
    <t>UNITS</t>
  </si>
  <si>
    <t>UNIT COST</t>
  </si>
  <si>
    <t>LABOR</t>
  </si>
  <si>
    <t>Trash Removal/Dump Fees</t>
  </si>
  <si>
    <t>Additions</t>
  </si>
  <si>
    <t>Deductions</t>
  </si>
  <si>
    <t>Net Amount of Change Orders</t>
  </si>
  <si>
    <t>COMPLETED TO DATE</t>
  </si>
  <si>
    <t>MATERIALS STORED</t>
  </si>
  <si>
    <t>TOTAL COMPLETED &amp; STORED</t>
  </si>
  <si>
    <t>LESS PREVIOUS PAYMENTS</t>
  </si>
  <si>
    <t>AMOUNT THIS CERTIFICATE</t>
  </si>
  <si>
    <t>No. of Days</t>
  </si>
  <si>
    <t>LESS RETAINAGE</t>
  </si>
  <si>
    <t xml:space="preserve">Project Name
</t>
  </si>
  <si>
    <t>Commissions Expire:</t>
  </si>
  <si>
    <t>Application No.:</t>
  </si>
  <si>
    <t>Payment Application No.:</t>
  </si>
  <si>
    <t>Date Received</t>
  </si>
  <si>
    <t>Date Transmitted</t>
  </si>
  <si>
    <t>Initial</t>
  </si>
  <si>
    <t>The attached requisition for payment represents a sizable sum of money which is due and payable.  Therefore, each recipient is requested to act promptly in handling, to record dates as indicated below, and maintain a record of actions.</t>
  </si>
  <si>
    <r>
      <t>CONTRACTOR</t>
    </r>
    <r>
      <rPr>
        <sz val="10"/>
        <rFont val="Arial Narrow"/>
        <family val="2"/>
      </rPr>
      <t xml:space="preserve">
(Prepare Payment Application) </t>
    </r>
  </si>
  <si>
    <r>
      <t>ARCHITECT/ENGINEER</t>
    </r>
    <r>
      <rPr>
        <sz val="10"/>
        <rFont val="Arial Narrow"/>
        <family val="2"/>
      </rPr>
      <t xml:space="preserve">
(Check &amp; Approve)</t>
    </r>
  </si>
  <si>
    <r>
      <t>University PROJECT MANAGER</t>
    </r>
    <r>
      <rPr>
        <sz val="10"/>
        <rFont val="Arial Narrow"/>
        <family val="2"/>
      </rPr>
      <t xml:space="preserve">
(Review and Approve)</t>
    </r>
  </si>
  <si>
    <r>
      <t xml:space="preserve">CONTRACTOR:  </t>
    </r>
    <r>
      <rPr>
        <sz val="10"/>
        <rFont val="Arial Narrow"/>
        <family val="2"/>
      </rPr>
      <t/>
    </r>
  </si>
  <si>
    <t xml:space="preserve">University FISCAL: </t>
  </si>
  <si>
    <t>Instructions:</t>
  </si>
  <si>
    <t>Project Name</t>
  </si>
  <si>
    <t>ITEM NO.</t>
  </si>
  <si>
    <t>General Conditions</t>
  </si>
  <si>
    <t>Construction</t>
  </si>
  <si>
    <t>Concrete</t>
  </si>
  <si>
    <t>Metals</t>
  </si>
  <si>
    <t>Thermal &amp; Moisture Protection</t>
  </si>
  <si>
    <t>Finishes</t>
  </si>
  <si>
    <t>Specialties</t>
  </si>
  <si>
    <t>Equipment</t>
  </si>
  <si>
    <t>Furnishings</t>
  </si>
  <si>
    <t>Conveying System</t>
  </si>
  <si>
    <t>Special Construction</t>
  </si>
  <si>
    <t xml:space="preserve"> Sub-Contractor B</t>
  </si>
  <si>
    <t xml:space="preserve"> Sub-Contractor A</t>
  </si>
  <si>
    <t>MATERIAL</t>
  </si>
  <si>
    <t>QUANTITY</t>
  </si>
  <si>
    <t>QUANTITY TO DATE</t>
  </si>
  <si>
    <t>Project Reimbursable</t>
  </si>
  <si>
    <t>General operating expenses</t>
  </si>
  <si>
    <t>Capital expenses</t>
  </si>
  <si>
    <t>Field employees</t>
  </si>
  <si>
    <t>Home/branch office employees</t>
  </si>
  <si>
    <t>Travel / per diem costs</t>
  </si>
  <si>
    <t>Cost estimating service</t>
  </si>
  <si>
    <t>Minor expenses</t>
  </si>
  <si>
    <t xml:space="preserve">  long distance telephone</t>
  </si>
  <si>
    <t xml:space="preserve">  site telephone service</t>
  </si>
  <si>
    <t xml:space="preserve">  postage</t>
  </si>
  <si>
    <t xml:space="preserve">  express delivery</t>
  </si>
  <si>
    <t xml:space="preserve">  office supplies</t>
  </si>
  <si>
    <t>Cost of equipment</t>
  </si>
  <si>
    <t xml:space="preserve">  construction trailers</t>
  </si>
  <si>
    <t xml:space="preserve">  construction vehicles</t>
  </si>
  <si>
    <t xml:space="preserve">  construction office furniture</t>
  </si>
  <si>
    <t xml:space="preserve">  cellular phone service</t>
  </si>
  <si>
    <t xml:space="preserve">  cameras / video recorders</t>
  </si>
  <si>
    <t xml:space="preserve">  copiers /  printers / fax</t>
  </si>
  <si>
    <t xml:space="preserve">  Project Manager</t>
  </si>
  <si>
    <t xml:space="preserve">  Project Engineer</t>
  </si>
  <si>
    <t xml:space="preserve">  Safety Director</t>
  </si>
  <si>
    <r>
      <t>Sub-Total</t>
    </r>
    <r>
      <rPr>
        <sz val="10"/>
        <rFont val="Arial Narrow"/>
        <family val="2"/>
      </rPr>
      <t xml:space="preserve"> Project Site Cost</t>
    </r>
  </si>
  <si>
    <t>Insurance and bonds</t>
  </si>
  <si>
    <t xml:space="preserve">  builder's risk insurance</t>
  </si>
  <si>
    <t>Sales, use and gross receipt taxes</t>
  </si>
  <si>
    <t xml:space="preserve">  payment &amp; performance bonds</t>
  </si>
  <si>
    <t>Building &amp;  permit fee</t>
  </si>
  <si>
    <t xml:space="preserve">  inspection &amp; filing fee</t>
  </si>
  <si>
    <t xml:space="preserve">  sewer &amp; water fees</t>
  </si>
  <si>
    <t xml:space="preserve">  royalties and patent costs</t>
  </si>
  <si>
    <t xml:space="preserve">  trash removal /  dump fee</t>
  </si>
  <si>
    <t xml:space="preserve">  daily clean-up</t>
  </si>
  <si>
    <t>Legal costs</t>
  </si>
  <si>
    <t>Temporary site utilities</t>
  </si>
  <si>
    <t xml:space="preserve">  temporary electric power &amp; lighting</t>
  </si>
  <si>
    <t xml:space="preserve">  temporary water</t>
  </si>
  <si>
    <t xml:space="preserve">  temporary chilled water</t>
  </si>
  <si>
    <t xml:space="preserve">  temporary gas service</t>
  </si>
  <si>
    <t>Site emergency costs</t>
  </si>
  <si>
    <t>Temporary safety costs</t>
  </si>
  <si>
    <t xml:space="preserve">  barricades &amp; safety equipment</t>
  </si>
  <si>
    <t xml:space="preserve">  temporary roads &amp; parking</t>
  </si>
  <si>
    <t xml:space="preserve">  dust control</t>
  </si>
  <si>
    <t>Site security &amp; watchmen</t>
  </si>
  <si>
    <t xml:space="preserve">  surveys</t>
  </si>
  <si>
    <t xml:space="preserve">  layout</t>
  </si>
  <si>
    <t>Surveying &amp; Layout</t>
  </si>
  <si>
    <t xml:space="preserve">  shop drawing preparation</t>
  </si>
  <si>
    <t xml:space="preserve">  photographs &amp; digital image record</t>
  </si>
  <si>
    <t xml:space="preserve">  coordination plan / as-built records</t>
  </si>
  <si>
    <t>Other costs</t>
  </si>
  <si>
    <t>Hand tools</t>
  </si>
  <si>
    <t>Rented equipment</t>
  </si>
  <si>
    <t xml:space="preserve">  tool shed setup</t>
  </si>
  <si>
    <t xml:space="preserve">  field office setup</t>
  </si>
  <si>
    <t>Mobilization / demobilization costs</t>
  </si>
  <si>
    <t xml:space="preserve">  temporary fire protection</t>
  </si>
  <si>
    <t xml:space="preserve">  temporary telephone &amp; telecomm</t>
  </si>
  <si>
    <t xml:space="preserve">  building &amp; operating permit fees</t>
  </si>
  <si>
    <t>Credits to Owner</t>
  </si>
  <si>
    <r>
      <t xml:space="preserve">Sub-Total </t>
    </r>
    <r>
      <rPr>
        <sz val="10"/>
        <rFont val="Arial Narrow"/>
        <family val="2"/>
      </rPr>
      <t>Credits to Owner*</t>
    </r>
  </si>
  <si>
    <t xml:space="preserve">  home office expenses</t>
  </si>
  <si>
    <t xml:space="preserve">  field office expenses</t>
  </si>
  <si>
    <t xml:space="preserve">  pest &amp; varmint control</t>
  </si>
  <si>
    <t xml:space="preserve">  temporary work protection</t>
  </si>
  <si>
    <t xml:space="preserve">  temporary project signs</t>
  </si>
  <si>
    <t xml:space="preserve">  temporary steam &amp; hot water</t>
  </si>
  <si>
    <t xml:space="preserve">  temporary weather protection</t>
  </si>
  <si>
    <t xml:space="preserve">  temporary hoists, scaffolds, ladders</t>
  </si>
  <si>
    <t>Reproduction of documents</t>
  </si>
  <si>
    <t xml:space="preserve">  self-performed work</t>
  </si>
  <si>
    <t xml:space="preserve">  temporary fences</t>
  </si>
  <si>
    <t xml:space="preserve">  Secretarial</t>
  </si>
  <si>
    <t xml:space="preserve">  Project Superintendent</t>
  </si>
  <si>
    <t>Description</t>
  </si>
  <si>
    <t>Sub-Total</t>
  </si>
  <si>
    <t>Hours</t>
  </si>
  <si>
    <t>Months</t>
  </si>
  <si>
    <t>Allowance</t>
  </si>
  <si>
    <t>TO DATE</t>
  </si>
  <si>
    <t>COSTS</t>
  </si>
  <si>
    <t>Current Contract Progress Report</t>
  </si>
  <si>
    <t xml:space="preserve">  Project Director/Executive</t>
  </si>
  <si>
    <t xml:space="preserve">  MEP Superintendent</t>
  </si>
  <si>
    <t xml:space="preserve">  Accountant</t>
  </si>
  <si>
    <t xml:space="preserve">  Project Secretarial</t>
  </si>
  <si>
    <t xml:space="preserve">  Project Assistant Superintendent</t>
  </si>
  <si>
    <t>Labor Burden for Project Staff</t>
  </si>
  <si>
    <t xml:space="preserve">  field office personnel</t>
  </si>
  <si>
    <t xml:space="preserve">  home office personnel</t>
  </si>
  <si>
    <t>CHANGE ORDERS</t>
  </si>
  <si>
    <t>OWNER DIRECT PURCHASE</t>
  </si>
  <si>
    <t>Scope of Work</t>
  </si>
  <si>
    <t>Contract Accounting</t>
  </si>
  <si>
    <t>Exceptions</t>
  </si>
  <si>
    <t xml:space="preserve">NTP Date: </t>
  </si>
  <si>
    <t>ORIGINAL CONTRACT (Sum / Days)</t>
  </si>
  <si>
    <t>Net Amount of CHANGE ORDERS</t>
  </si>
  <si>
    <t>From Previous Cert.</t>
  </si>
  <si>
    <t>From This Cert.</t>
  </si>
  <si>
    <t>FROM PREVIOUS CERT.</t>
  </si>
  <si>
    <t xml:space="preserve">MATERIALS </t>
  </si>
  <si>
    <r>
      <t xml:space="preserve">Sub-Total </t>
    </r>
    <r>
      <rPr>
        <sz val="10"/>
        <rFont val="Arial Narrow"/>
        <family val="2"/>
      </rPr>
      <t>(less CM P&amp;OH)</t>
    </r>
  </si>
  <si>
    <t>CM Contingency</t>
  </si>
  <si>
    <t>CO 1</t>
  </si>
  <si>
    <t>CURRENT CONTRACT (Sum / Days)</t>
  </si>
  <si>
    <t>BALANCE TO FINISH (Sum / Days)</t>
  </si>
  <si>
    <t>Bid / Tax Savings</t>
  </si>
  <si>
    <t>Discounts/Credits to Owner</t>
  </si>
  <si>
    <t>Construction Testing</t>
  </si>
  <si>
    <t>Lump Sum</t>
  </si>
  <si>
    <t>Reference Schedule of Values</t>
  </si>
  <si>
    <t>Change Orders Approved to Date</t>
  </si>
  <si>
    <t>CD 2</t>
  </si>
  <si>
    <t>Current Cost / Budget Summaries</t>
  </si>
  <si>
    <t xml:space="preserve">Note: </t>
  </si>
  <si>
    <t xml:space="preserve"> Sub-Contractor C</t>
  </si>
  <si>
    <t>*The Tax Savings accrue under the GMP for Owner 's discretionary use.</t>
  </si>
  <si>
    <t>CM
CONTINGENCY</t>
  </si>
  <si>
    <t>SCHEDULE OF VALUES</t>
  </si>
  <si>
    <t>Owner
Direct Purchase</t>
  </si>
  <si>
    <t>Payment Application No:</t>
  </si>
  <si>
    <r>
      <t xml:space="preserve">Sub Total </t>
    </r>
    <r>
      <rPr>
        <sz val="10"/>
        <rFont val="Times New Roman"/>
        <family val="1"/>
      </rPr>
      <t>- Construction</t>
    </r>
  </si>
  <si>
    <r>
      <t>Sub Total-</t>
    </r>
    <r>
      <rPr>
        <sz val="10"/>
        <rFont val="Arial Narrow"/>
        <family val="2"/>
      </rPr>
      <t>CM Contingency</t>
    </r>
  </si>
  <si>
    <t>OWNER
CHANGE</t>
  </si>
  <si>
    <t>Quantity</t>
  </si>
  <si>
    <t>Comments</t>
  </si>
  <si>
    <t>Date
Purchased</t>
  </si>
  <si>
    <t>Serial No.
(or other ID)</t>
  </si>
  <si>
    <t>Paid under Pay. App. No.</t>
  </si>
  <si>
    <t>Total</t>
  </si>
  <si>
    <t>Submitted by:</t>
  </si>
  <si>
    <t>Contractor</t>
  </si>
  <si>
    <t>Inventory surveyed or returned to the Owner:</t>
  </si>
  <si>
    <t>Unit Price</t>
  </si>
  <si>
    <t>Sub-Total
Amount</t>
  </si>
  <si>
    <t xml:space="preserve">* All change order / change directive numbers shall be used consecutively and only once. CM shall prepare a Change Directive for the ODP (Owner Direct Purchase) program submitted with the initial requisition. </t>
  </si>
  <si>
    <t xml:space="preserve">  Accounting Clerk</t>
  </si>
  <si>
    <t>Construction Dwgs./Specs</t>
  </si>
  <si>
    <r>
      <t xml:space="preserve">State of Florida, County of </t>
    </r>
    <r>
      <rPr>
        <sz val="10"/>
        <rFont val="Times New Roman"/>
        <family val="1"/>
      </rPr>
      <t xml:space="preserve"> </t>
    </r>
    <r>
      <rPr>
        <b/>
        <sz val="10"/>
        <rFont val="Times New Roman"/>
        <family val="1"/>
      </rPr>
      <t>Hillsborough</t>
    </r>
  </si>
  <si>
    <t>USF-000</t>
  </si>
  <si>
    <r>
      <t>USF P</t>
    </r>
    <r>
      <rPr>
        <sz val="9"/>
        <rFont val="Arial"/>
        <family val="2"/>
      </rPr>
      <t>ROJECT</t>
    </r>
    <r>
      <rPr>
        <sz val="10"/>
        <rFont val="Arial"/>
        <family val="2"/>
      </rPr>
      <t xml:space="preserve"> M</t>
    </r>
    <r>
      <rPr>
        <sz val="9"/>
        <rFont val="Arial"/>
        <family val="2"/>
      </rPr>
      <t>ANUAL</t>
    </r>
  </si>
  <si>
    <t>PAYMENT REQUISITION ROUTING SLIP</t>
  </si>
  <si>
    <t>SCHEDULE OF CONTRACT VALUES - GENERAL CONDITIONS COSTS</t>
  </si>
  <si>
    <t>Project Personnel</t>
  </si>
  <si>
    <t>Project Site Cost</t>
  </si>
  <si>
    <t>CHANGE
ORDERS</t>
  </si>
  <si>
    <r>
      <t>Sub-Total</t>
    </r>
    <r>
      <rPr>
        <sz val="10"/>
        <rFont val="Times New Roman"/>
        <family val="1"/>
      </rPr>
      <t xml:space="preserve"> Project Personnel</t>
    </r>
  </si>
  <si>
    <r>
      <t xml:space="preserve">Sub-Total </t>
    </r>
    <r>
      <rPr>
        <sz val="10"/>
        <rFont val="Arial Narrow"/>
        <family val="2"/>
      </rPr>
      <t>Reimbursable</t>
    </r>
  </si>
  <si>
    <r>
      <t xml:space="preserve">ITEM NO.
</t>
    </r>
    <r>
      <rPr>
        <sz val="10"/>
        <rFont val="Arial Narrow"/>
        <family val="2"/>
      </rPr>
      <t>(CM's Cost Codes)</t>
    </r>
  </si>
  <si>
    <r>
      <t xml:space="preserve">DESCRIPTION OF WORK
</t>
    </r>
    <r>
      <rPr>
        <sz val="10"/>
        <rFont val="Arial Narrow"/>
        <family val="2"/>
      </rPr>
      <t>Trade Contractor Name &amp; Scope of Work</t>
    </r>
  </si>
  <si>
    <r>
      <t xml:space="preserve">TOTAL COMPLETED &amp; STORED 
 </t>
    </r>
    <r>
      <rPr>
        <sz val="10"/>
        <rFont val="Arial Narrow"/>
        <family val="2"/>
      </rPr>
      <t>(D + E + F)</t>
    </r>
  </si>
  <si>
    <r>
      <t xml:space="preserve">% COMPLETE
</t>
    </r>
    <r>
      <rPr>
        <sz val="10"/>
        <rFont val="Arial Narrow"/>
        <family val="2"/>
      </rPr>
      <t>(G / Current)</t>
    </r>
  </si>
  <si>
    <r>
      <t xml:space="preserve">BALANCE TO FINISH
</t>
    </r>
    <r>
      <rPr>
        <sz val="10"/>
        <rFont val="Arial Narrow"/>
        <family val="2"/>
      </rPr>
      <t>(Current - G)</t>
    </r>
  </si>
  <si>
    <r>
      <t xml:space="preserve">PRESENTLY STORED
</t>
    </r>
    <r>
      <rPr>
        <sz val="10"/>
        <rFont val="Arial Narrow"/>
        <family val="2"/>
      </rPr>
      <t>(Not in D or E)</t>
    </r>
  </si>
  <si>
    <r>
      <t>Sub Total</t>
    </r>
    <r>
      <rPr>
        <sz val="10"/>
        <rFont val="Arial Narrow"/>
        <family val="2"/>
      </rPr>
      <t xml:space="preserve"> from Gen Cond Cost Worksheet</t>
    </r>
  </si>
  <si>
    <t>Contractor Name/Address</t>
  </si>
  <si>
    <r>
      <t>Subscribed and sworn before me this ___ day of ______</t>
    </r>
    <r>
      <rPr>
        <sz val="10"/>
        <rFont val="Times New Roman"/>
        <family val="1"/>
      </rPr>
      <t>,</t>
    </r>
    <r>
      <rPr>
        <b/>
        <sz val="10"/>
        <rFont val="Times New Roman"/>
        <family val="1"/>
      </rPr>
      <t xml:space="preserve"> _____.</t>
    </r>
  </si>
  <si>
    <t>Architect/Engineer Firm</t>
  </si>
  <si>
    <t>Architect/Engineer Signature/Date</t>
  </si>
  <si>
    <t>Owner Direct Purchase*</t>
  </si>
  <si>
    <t xml:space="preserve">  (Calendar Days)</t>
  </si>
  <si>
    <t>CO No.</t>
  </si>
  <si>
    <t>Pay App No.:</t>
  </si>
  <si>
    <r>
      <t>USF P</t>
    </r>
    <r>
      <rPr>
        <sz val="9"/>
        <rFont val="Arial"/>
        <family val="2"/>
      </rPr>
      <t xml:space="preserve">ROJECT </t>
    </r>
    <r>
      <rPr>
        <sz val="10"/>
        <rFont val="Arial"/>
        <family val="2"/>
      </rPr>
      <t>M</t>
    </r>
    <r>
      <rPr>
        <sz val="9"/>
        <rFont val="Arial"/>
        <family val="2"/>
      </rPr>
      <t>ANUAL</t>
    </r>
  </si>
  <si>
    <r>
      <t>USF P</t>
    </r>
    <r>
      <rPr>
        <sz val="9"/>
        <rFont val="Arial"/>
        <family val="2"/>
      </rPr>
      <t>ROJECT</t>
    </r>
    <r>
      <rPr>
        <sz val="10"/>
        <rFont val="Arial"/>
        <family val="2"/>
      </rPr>
      <t xml:space="preserve"> M</t>
    </r>
    <r>
      <rPr>
        <sz val="9"/>
        <rFont val="Arial"/>
        <family val="2"/>
      </rPr>
      <t>ANUAL</t>
    </r>
  </si>
  <si>
    <t>Adjustments to the Schedule of Values under General Conditions allowances are permitted only when documented through the Change Order process.</t>
  </si>
  <si>
    <t>Wood, Plastics &amp; Composites</t>
  </si>
  <si>
    <t>Openings</t>
  </si>
  <si>
    <t>General Requirements</t>
  </si>
  <si>
    <t>Fire Suppression</t>
  </si>
  <si>
    <t>Plumbing</t>
  </si>
  <si>
    <t>Heating, Ventilating and AC</t>
  </si>
  <si>
    <t>Communications</t>
  </si>
  <si>
    <t>Earthwork</t>
  </si>
  <si>
    <t>Exterior Improvements</t>
  </si>
  <si>
    <t>Transportation</t>
  </si>
  <si>
    <t>Waterway &amp; Marine</t>
  </si>
  <si>
    <t>Electrical Power Generation</t>
  </si>
  <si>
    <t xml:space="preserve">  radios / pagers / phones</t>
  </si>
  <si>
    <t xml:space="preserve">  construction vehicle fuel/repair/maint.</t>
  </si>
  <si>
    <t xml:space="preserve">  Safety/ First Aid</t>
  </si>
  <si>
    <t xml:space="preserve">  Trade discount, rebates, refunds</t>
  </si>
  <si>
    <t xml:space="preserve">  Revenue from sale of surplus</t>
  </si>
  <si>
    <t xml:space="preserve">  Revenue from recycled material</t>
  </si>
  <si>
    <r>
      <t>P</t>
    </r>
    <r>
      <rPr>
        <b/>
        <sz val="11"/>
        <color indexed="9"/>
        <rFont val="Arial"/>
        <family val="2"/>
      </rPr>
      <t xml:space="preserve">ROJECT </t>
    </r>
    <r>
      <rPr>
        <b/>
        <sz val="12"/>
        <color indexed="9"/>
        <rFont val="Arial"/>
        <family val="2"/>
      </rPr>
      <t>F</t>
    </r>
    <r>
      <rPr>
        <b/>
        <sz val="11"/>
        <color indexed="9"/>
        <rFont val="Arial"/>
        <family val="2"/>
      </rPr>
      <t xml:space="preserve">UNDED </t>
    </r>
    <r>
      <rPr>
        <b/>
        <sz val="12"/>
        <color indexed="9"/>
        <rFont val="Arial"/>
        <family val="2"/>
      </rPr>
      <t>F</t>
    </r>
    <r>
      <rPr>
        <b/>
        <sz val="11"/>
        <color indexed="9"/>
        <rFont val="Arial"/>
        <family val="2"/>
      </rPr>
      <t xml:space="preserve">URNITURE AND </t>
    </r>
    <r>
      <rPr>
        <b/>
        <sz val="12"/>
        <color indexed="9"/>
        <rFont val="Arial"/>
        <family val="2"/>
      </rPr>
      <t>E</t>
    </r>
    <r>
      <rPr>
        <b/>
        <sz val="11"/>
        <color indexed="9"/>
        <rFont val="Arial"/>
        <family val="2"/>
      </rPr>
      <t xml:space="preserve">QUIPMENT </t>
    </r>
    <r>
      <rPr>
        <b/>
        <sz val="12"/>
        <color indexed="9"/>
        <rFont val="Arial"/>
        <family val="2"/>
      </rPr>
      <t>I</t>
    </r>
    <r>
      <rPr>
        <b/>
        <sz val="11"/>
        <color indexed="9"/>
        <rFont val="Arial"/>
        <family val="2"/>
      </rPr>
      <t>NVENTORY</t>
    </r>
  </si>
  <si>
    <t>University Project Manager</t>
  </si>
  <si>
    <r>
      <t>C</t>
    </r>
    <r>
      <rPr>
        <b/>
        <sz val="11"/>
        <color indexed="9"/>
        <rFont val="Arial"/>
        <family val="2"/>
      </rPr>
      <t>HANGE</t>
    </r>
    <r>
      <rPr>
        <b/>
        <sz val="12"/>
        <color indexed="9"/>
        <rFont val="Arial"/>
        <family val="2"/>
      </rPr>
      <t xml:space="preserve"> O</t>
    </r>
    <r>
      <rPr>
        <b/>
        <sz val="11"/>
        <color indexed="9"/>
        <rFont val="Arial"/>
        <family val="2"/>
      </rPr>
      <t>RDER</t>
    </r>
    <r>
      <rPr>
        <b/>
        <sz val="12"/>
        <color indexed="9"/>
        <rFont val="Arial"/>
        <family val="2"/>
      </rPr>
      <t xml:space="preserve"> S</t>
    </r>
    <r>
      <rPr>
        <b/>
        <sz val="11"/>
        <color indexed="9"/>
        <rFont val="Arial"/>
        <family val="2"/>
      </rPr>
      <t>UMMARY</t>
    </r>
  </si>
  <si>
    <t>A/E Job Number:</t>
  </si>
  <si>
    <r>
      <t>USF P</t>
    </r>
    <r>
      <rPr>
        <sz val="9"/>
        <rFont val="Arial"/>
        <family val="2"/>
      </rPr>
      <t xml:space="preserve">ROJECT </t>
    </r>
    <r>
      <rPr>
        <sz val="10"/>
        <rFont val="Arial"/>
        <family val="2"/>
      </rPr>
      <t>M</t>
    </r>
    <r>
      <rPr>
        <sz val="9"/>
        <rFont val="Arial"/>
        <family val="2"/>
      </rPr>
      <t>ANUAL</t>
    </r>
  </si>
  <si>
    <r>
      <t>Sub Total</t>
    </r>
    <r>
      <rPr>
        <sz val="10"/>
        <rFont val="Arial Narrow"/>
        <family val="2"/>
      </rPr>
      <t xml:space="preserve"> from CM Fee Worksheet</t>
    </r>
  </si>
  <si>
    <r>
      <t xml:space="preserve">Contingency </t>
    </r>
    <r>
      <rPr>
        <sz val="10"/>
        <rFont val="Arial Narrow"/>
        <family val="2"/>
      </rPr>
      <t>(for CM Agreements)</t>
    </r>
  </si>
  <si>
    <r>
      <t xml:space="preserve">CM Fees </t>
    </r>
    <r>
      <rPr>
        <sz val="10"/>
        <rFont val="Arial Narrow"/>
        <family val="2"/>
      </rPr>
      <t>(for CM Agreements)</t>
    </r>
  </si>
  <si>
    <r>
      <rPr>
        <sz val="12"/>
        <color indexed="9"/>
        <rFont val="Arial"/>
        <family val="2"/>
      </rPr>
      <t xml:space="preserve">SCHEDULE OF CONTRACT VALUES - </t>
    </r>
    <r>
      <rPr>
        <b/>
        <sz val="12"/>
        <color indexed="9"/>
        <rFont val="Arial"/>
        <family val="2"/>
      </rPr>
      <t xml:space="preserve">CM FEE REIMBURSABLE </t>
    </r>
    <r>
      <rPr>
        <sz val="10"/>
        <color indexed="9"/>
        <rFont val="Arial"/>
        <family val="2"/>
      </rPr>
      <t>(FOR CM AGREEMENTS)</t>
    </r>
  </si>
  <si>
    <t>P&amp;OH</t>
  </si>
  <si>
    <t>BID/TAX
SAVINGS*</t>
  </si>
  <si>
    <r>
      <t xml:space="preserve">CM Profit &amp; Overhead </t>
    </r>
    <r>
      <rPr>
        <sz val="10"/>
        <rFont val="Arial Narrow"/>
        <family val="2"/>
      </rPr>
      <t>(for CM Agreements)</t>
    </r>
  </si>
  <si>
    <r>
      <t xml:space="preserve">Attach this </t>
    </r>
    <r>
      <rPr>
        <b/>
        <sz val="10"/>
        <rFont val="Arial Narrow"/>
        <family val="2"/>
      </rPr>
      <t>original</t>
    </r>
    <r>
      <rPr>
        <sz val="10"/>
        <rFont val="Arial Narrow"/>
        <family val="2"/>
      </rPr>
      <t xml:space="preserve"> routing slip to </t>
    </r>
    <r>
      <rPr>
        <b/>
        <sz val="10"/>
        <rFont val="Arial Narrow"/>
        <family val="2"/>
      </rPr>
      <t xml:space="preserve">one set </t>
    </r>
    <r>
      <rPr>
        <sz val="10"/>
        <rFont val="Arial Narrow"/>
        <family val="2"/>
      </rPr>
      <t xml:space="preserve">of your Application and Certification of Partial Payment (with full backup).  You are to submit total of </t>
    </r>
    <r>
      <rPr>
        <b/>
        <sz val="10"/>
        <rFont val="Arial Narrow"/>
        <family val="2"/>
      </rPr>
      <t xml:space="preserve">two </t>
    </r>
    <r>
      <rPr>
        <sz val="10"/>
        <rFont val="Arial Narrow"/>
        <family val="2"/>
      </rPr>
      <t xml:space="preserve">original Application and Certification of Partial Payment (with summaries and schedules). </t>
    </r>
  </si>
  <si>
    <t>USF Project No.:</t>
  </si>
  <si>
    <t>USF Project Name:</t>
  </si>
  <si>
    <t>SOV</t>
  </si>
  <si>
    <t>USF Project No:</t>
  </si>
  <si>
    <t xml:space="preserve"> USF Project Name:</t>
  </si>
  <si>
    <t>Prev. Pay Period Ending:</t>
  </si>
  <si>
    <t>Retainage Exceptions</t>
  </si>
  <si>
    <t>USF Project Number:</t>
  </si>
  <si>
    <t>ORIGINAL CONTRACT</t>
  </si>
  <si>
    <t>CURRENT CONTRACT</t>
  </si>
  <si>
    <t>TOTAL- CM FEE REIMBURSABLES</t>
  </si>
  <si>
    <t>PREVIOUS</t>
  </si>
  <si>
    <t>BALANCE</t>
  </si>
  <si>
    <r>
      <t xml:space="preserve">TOTAL </t>
    </r>
    <r>
      <rPr>
        <sz val="10"/>
        <rFont val="Arial Narrow"/>
        <family val="2"/>
      </rPr>
      <t>(</t>
    </r>
    <r>
      <rPr>
        <b/>
        <sz val="10"/>
        <rFont val="Arial Narrow"/>
        <family val="2"/>
      </rPr>
      <t xml:space="preserve">GMP </t>
    </r>
    <r>
      <rPr>
        <sz val="10"/>
        <rFont val="Arial Narrow"/>
        <family val="2"/>
      </rPr>
      <t>for CM Agreements)</t>
    </r>
  </si>
  <si>
    <t>*Items purchased under General Conditions and CM Fee using project funds are to be inventoried at each Pay Application and surveyed and returned to the Owner at completion of the project.</t>
  </si>
  <si>
    <t>TOTAL- GENERAL CONDITIONS COSTS</t>
  </si>
  <si>
    <r>
      <t xml:space="preserve"> SCHEDULE OF CONTRACT VALUES -- </t>
    </r>
    <r>
      <rPr>
        <sz val="12"/>
        <color indexed="9"/>
        <rFont val="Arial"/>
        <family val="2"/>
      </rPr>
      <t>CONSTRUCTION</t>
    </r>
  </si>
  <si>
    <t>Adjustments to the Schedule of Values under CM Fees Reimbursable allowances are permitted only when documented through the Change Order process.</t>
  </si>
  <si>
    <t>To:</t>
  </si>
  <si>
    <t>Invoice Number:</t>
  </si>
  <si>
    <t>Page:</t>
  </si>
  <si>
    <t>Month 00, 0000</t>
  </si>
  <si>
    <t>From:</t>
  </si>
  <si>
    <t>Firm Name
Street Address
City, FL 00000</t>
  </si>
  <si>
    <t>Federal ID:</t>
  </si>
  <si>
    <t>Project Number:</t>
  </si>
  <si>
    <t>Project Name:</t>
  </si>
  <si>
    <t>SERVICE</t>
  </si>
  <si>
    <t>TOTAL FEE</t>
  </si>
  <si>
    <t>% COMP.</t>
  </si>
  <si>
    <t>AMOUNT DUE</t>
  </si>
  <si>
    <t>LESS
PREVIOUSLY
BILLED</t>
  </si>
  <si>
    <t>AMOUNT DUE
THIS INVOICE</t>
  </si>
  <si>
    <t>Cost Study @ Conceptual Schematics</t>
  </si>
  <si>
    <t>Cost Study @ Advanced Schematics</t>
  </si>
  <si>
    <t>Cost Study @ Design Development</t>
  </si>
  <si>
    <t>GMP @ 60% Construction Documents</t>
  </si>
  <si>
    <t>GRAND TOTALS</t>
  </si>
  <si>
    <t>Total due Construction Manager</t>
  </si>
  <si>
    <t>CERTIFIED TRUE AND CORRECT BY:</t>
  </si>
  <si>
    <t>Approved Cost Study Report</t>
  </si>
  <si>
    <t xml:space="preserve">Final GMP Proposal </t>
  </si>
  <si>
    <t>Date</t>
  </si>
  <si>
    <t>Signature</t>
  </si>
  <si>
    <r>
      <t>C</t>
    </r>
    <r>
      <rPr>
        <b/>
        <sz val="11"/>
        <color indexed="9"/>
        <rFont val="Book Antiqua"/>
        <family val="1"/>
      </rPr>
      <t>ONSTRUCTION</t>
    </r>
    <r>
      <rPr>
        <b/>
        <sz val="12"/>
        <color indexed="9"/>
        <rFont val="Book Antiqua"/>
        <family val="1"/>
      </rPr>
      <t xml:space="preserve"> M</t>
    </r>
    <r>
      <rPr>
        <b/>
        <sz val="11"/>
        <color indexed="9"/>
        <rFont val="Book Antiqua"/>
        <family val="1"/>
      </rPr>
      <t>ANAGER</t>
    </r>
    <r>
      <rPr>
        <b/>
        <sz val="12"/>
        <color indexed="9"/>
        <rFont val="Book Antiqua"/>
        <family val="1"/>
      </rPr>
      <t xml:space="preserve"> P</t>
    </r>
    <r>
      <rPr>
        <b/>
        <sz val="11"/>
        <color indexed="9"/>
        <rFont val="Book Antiqua"/>
        <family val="1"/>
      </rPr>
      <t>RE</t>
    </r>
    <r>
      <rPr>
        <b/>
        <sz val="12"/>
        <color indexed="9"/>
        <rFont val="Book Antiqua"/>
        <family val="1"/>
      </rPr>
      <t>-C</t>
    </r>
    <r>
      <rPr>
        <b/>
        <sz val="11"/>
        <color indexed="9"/>
        <rFont val="Book Antiqua"/>
        <family val="1"/>
      </rPr>
      <t>ONSTRUCTION</t>
    </r>
    <r>
      <rPr>
        <b/>
        <sz val="12"/>
        <color indexed="9"/>
        <rFont val="Book Antiqua"/>
        <family val="1"/>
      </rPr>
      <t xml:space="preserve"> P</t>
    </r>
    <r>
      <rPr>
        <b/>
        <sz val="11"/>
        <color indexed="9"/>
        <rFont val="Book Antiqua"/>
        <family val="1"/>
      </rPr>
      <t>HASE</t>
    </r>
    <r>
      <rPr>
        <b/>
        <sz val="12"/>
        <color indexed="9"/>
        <rFont val="Book Antiqua"/>
        <family val="1"/>
      </rPr>
      <t xml:space="preserve"> I</t>
    </r>
    <r>
      <rPr>
        <b/>
        <sz val="10"/>
        <color indexed="9"/>
        <rFont val="Book Antiqua"/>
        <family val="1"/>
      </rPr>
      <t>NVOICE</t>
    </r>
  </si>
  <si>
    <r>
      <t>SUPPORTING DOCUMENTS FOR CM INVOICES</t>
    </r>
    <r>
      <rPr>
        <sz val="9"/>
        <rFont val="Arial"/>
        <family val="2"/>
      </rPr>
      <t xml:space="preserve"> (CM Initial)</t>
    </r>
    <r>
      <rPr>
        <b/>
        <sz val="9"/>
        <rFont val="Arial"/>
        <family val="2"/>
      </rPr>
      <t>:</t>
    </r>
  </si>
  <si>
    <r>
      <t xml:space="preserve">UNIVERSITY APPROVAL </t>
    </r>
    <r>
      <rPr>
        <sz val="9"/>
        <rFont val="Arial"/>
        <family val="2"/>
      </rPr>
      <t/>
    </r>
  </si>
  <si>
    <r>
      <t xml:space="preserve">INVOICING INSTRUCTIONS:  </t>
    </r>
    <r>
      <rPr>
        <sz val="8"/>
        <rFont val="Arial"/>
        <family val="2"/>
      </rPr>
      <t xml:space="preserve">
Please prepare invoices properly to avoid delaying payment.  For complete instructions, consult the Professional Services Guide.  Invoice using this standard form, and number consecutively starting with "1."  Submit signed original (attach appropriate back-up documents to the invoice).
* University Project Manager verifies receipt of required reports:</t>
    </r>
  </si>
  <si>
    <t>Typed Name of Principal:</t>
  </si>
  <si>
    <t>Signature:</t>
  </si>
  <si>
    <t>Submittal to Supplier Diversity Program office</t>
  </si>
  <si>
    <t>User Group Representative</t>
  </si>
  <si>
    <t>Existing Conditions</t>
  </si>
  <si>
    <t>Utilities</t>
  </si>
  <si>
    <t>Pollution Control Equipment</t>
  </si>
  <si>
    <t>For Items checked in first column, inventory surveyed and accepted:</t>
  </si>
  <si>
    <t>Approved for Payment:</t>
  </si>
  <si>
    <t>Recommended for Payment:</t>
  </si>
  <si>
    <r>
      <t>C</t>
    </r>
    <r>
      <rPr>
        <sz val="10"/>
        <rFont val="Arial"/>
        <family val="2"/>
      </rPr>
      <t xml:space="preserve">ONTRACTOR </t>
    </r>
    <r>
      <rPr>
        <sz val="11"/>
        <rFont val="Arial"/>
        <family val="2"/>
      </rPr>
      <t>A</t>
    </r>
    <r>
      <rPr>
        <sz val="10"/>
        <rFont val="Arial"/>
        <family val="2"/>
      </rPr>
      <t xml:space="preserve">PPLICATION AND </t>
    </r>
    <r>
      <rPr>
        <sz val="11"/>
        <rFont val="Arial"/>
        <family val="2"/>
      </rPr>
      <t>C</t>
    </r>
    <r>
      <rPr>
        <sz val="10"/>
        <rFont val="Arial"/>
        <family val="2"/>
      </rPr>
      <t xml:space="preserve">ERTIFICATION OF </t>
    </r>
    <r>
      <rPr>
        <sz val="11"/>
        <rFont val="Arial"/>
        <family val="2"/>
      </rPr>
      <t>P</t>
    </r>
    <r>
      <rPr>
        <sz val="10"/>
        <rFont val="Arial"/>
        <family val="2"/>
      </rPr>
      <t xml:space="preserve">ARTIAL </t>
    </r>
    <r>
      <rPr>
        <sz val="11"/>
        <rFont val="Arial"/>
        <family val="2"/>
      </rPr>
      <t>P</t>
    </r>
    <r>
      <rPr>
        <sz val="10"/>
        <rFont val="Arial"/>
        <family val="2"/>
      </rPr>
      <t>AYMENT</t>
    </r>
  </si>
  <si>
    <t>CERTIFICATE OF PARTIAL PAYMENT</t>
  </si>
  <si>
    <t>SOV Item No.</t>
  </si>
  <si>
    <t>University PM  *verified receipt of required reports.</t>
  </si>
  <si>
    <t>Required Documents for Pay Application:</t>
  </si>
  <si>
    <r>
      <t xml:space="preserve">COMPLETED TO DATE (Previous </t>
    </r>
    <r>
      <rPr>
        <b/>
        <sz val="11"/>
        <rFont val="Arial Narrow"/>
        <family val="2"/>
      </rPr>
      <t>G</t>
    </r>
    <r>
      <rPr>
        <sz val="11"/>
        <rFont val="Arial Narrow"/>
        <family val="2"/>
      </rPr>
      <t>)</t>
    </r>
  </si>
  <si>
    <r>
      <t xml:space="preserve">CERTIFICATION BY CONTRACTOR: </t>
    </r>
    <r>
      <rPr>
        <sz val="11"/>
        <rFont val="Arial Narrow"/>
        <family val="2"/>
      </rPr>
      <t xml:space="preserve"> According to the best of my knowledge and belief, I certify that all items and amounts shown on the face of this Application are correct, that all Work has been performed and material supplied  in full accordance with the terms and conditions of the Contract, and that all just and lawful bills against me and my Subcontractors for labor and equipment employed in the performance of this Contract have been paid in full in accordance with the terms and conditions.  I further certify that all Subcontractors providing service for the Work are  licensed according to the requirements of the State of Florida.</t>
    </r>
  </si>
  <si>
    <r>
      <t xml:space="preserve">CERTIFICATION OF ARCHITECT/ENGINEER: </t>
    </r>
    <r>
      <rPr>
        <sz val="11"/>
        <rFont val="Arial Narrow"/>
        <family val="2"/>
      </rPr>
      <t>I certify that I have checked and verified this Progress Payment Application; that to the best of my knowledge and belief the above application is a true statement of the value of the Work performed and the materials suitably stored on the site; and that the Work and materials included in this Certificate has been formed and materials supplied in accordance with the requirements of the Construction Documents and this Contract, and I approve for payment the Contractor's certified amount noted above.</t>
    </r>
  </si>
  <si>
    <t>(Contractor Initial)</t>
  </si>
  <si>
    <r>
      <t>UPM-E</t>
    </r>
    <r>
      <rPr>
        <b/>
        <sz val="10"/>
        <rFont val="Arial"/>
        <family val="2"/>
      </rPr>
      <t>XHIBIT</t>
    </r>
    <r>
      <rPr>
        <b/>
        <sz val="12"/>
        <rFont val="Arial"/>
        <family val="2"/>
      </rPr>
      <t xml:space="preserve"> H9</t>
    </r>
  </si>
  <si>
    <t>UPM-EXHIBIT H11</t>
  </si>
  <si>
    <t>UPM-EXHIBIT H13</t>
  </si>
  <si>
    <t>UPM-EXHIBIT H14</t>
  </si>
  <si>
    <r>
      <t>UPM-E</t>
    </r>
    <r>
      <rPr>
        <b/>
        <sz val="10"/>
        <rFont val="Arial"/>
        <family val="2"/>
      </rPr>
      <t xml:space="preserve">XHIBIT </t>
    </r>
    <r>
      <rPr>
        <b/>
        <sz val="12"/>
        <rFont val="Arial"/>
        <family val="2"/>
      </rPr>
      <t>H10</t>
    </r>
  </si>
  <si>
    <t>UPM-EXHIBIT H12</t>
  </si>
  <si>
    <t>UPM-EXHIBIT H15</t>
  </si>
  <si>
    <t>UPM-EXHIBIT H16</t>
  </si>
  <si>
    <t>USF Fiscal Approval (receipt No:                     )</t>
  </si>
  <si>
    <r>
      <t xml:space="preserve">Invoice Consistent with Contract
</t>
    </r>
    <r>
      <rPr>
        <sz val="8"/>
        <rFont val="Arial"/>
        <family val="2"/>
      </rPr>
      <t>(</t>
    </r>
    <r>
      <rPr>
        <b/>
        <sz val="8"/>
        <rFont val="Arial"/>
        <family val="2"/>
      </rPr>
      <t>USF Fisca</t>
    </r>
    <r>
      <rPr>
        <sz val="8"/>
        <rFont val="Arial"/>
        <family val="2"/>
      </rPr>
      <t>l):</t>
    </r>
  </si>
  <si>
    <r>
      <t xml:space="preserve">Original to </t>
    </r>
    <r>
      <rPr>
        <b/>
        <sz val="10"/>
        <rFont val="Arial Narrow"/>
        <family val="2"/>
      </rPr>
      <t xml:space="preserve">University FISCAL*
</t>
    </r>
    <r>
      <rPr>
        <sz val="10"/>
        <rFont val="Arial Narrow"/>
        <family val="2"/>
      </rPr>
      <t>(Notify Contractor of Payment)</t>
    </r>
  </si>
  <si>
    <r>
      <rPr>
        <b/>
        <sz val="10"/>
        <rFont val="Arial Narrow"/>
        <family val="2"/>
      </rPr>
      <t xml:space="preserve">University Fiscal </t>
    </r>
    <r>
      <rPr>
        <sz val="10"/>
        <rFont val="Arial Narrow"/>
        <family val="2"/>
      </rPr>
      <t xml:space="preserve">
(Review/Approve via Receipt No.)</t>
    </r>
  </si>
  <si>
    <t>USF Fiscal will transmit the reviewed and approved payment application directly to the Comptroller (USF Accounts Payable Department). USF Fiscal will notify the Contractor when payment has been made.</t>
  </si>
  <si>
    <r>
      <t xml:space="preserve">*Attach and file this </t>
    </r>
    <r>
      <rPr>
        <b/>
        <sz val="10"/>
        <rFont val="Arial Narrow"/>
        <family val="2"/>
      </rPr>
      <t xml:space="preserve">Original </t>
    </r>
    <r>
      <rPr>
        <sz val="10"/>
        <rFont val="Arial Narrow"/>
        <family val="2"/>
      </rPr>
      <t xml:space="preserve">Routing Slip to the USF FM-DC </t>
    </r>
    <r>
      <rPr>
        <b/>
        <sz val="10"/>
        <rFont val="Arial Narrow"/>
        <family val="2"/>
      </rPr>
      <t>Office Copy</t>
    </r>
    <r>
      <rPr>
        <sz val="10"/>
        <rFont val="Arial Narrow"/>
        <family val="2"/>
      </rPr>
      <t xml:space="preserve"> of the Payment Application.</t>
    </r>
  </si>
  <si>
    <t>University of South Florida
Facilities Management
4202 East Fowler Avenue / OPM 100
Tampa, FL  333620-7550</t>
  </si>
  <si>
    <r>
      <t>Date Received
(</t>
    </r>
    <r>
      <rPr>
        <b/>
        <sz val="9"/>
        <rFont val="Arial"/>
        <family val="2"/>
      </rPr>
      <t xml:space="preserve">USF </t>
    </r>
    <r>
      <rPr>
        <b/>
        <sz val="8"/>
        <rFont val="Arial"/>
        <family val="2"/>
      </rPr>
      <t>Project Manager</t>
    </r>
    <r>
      <rPr>
        <sz val="8"/>
        <rFont val="Arial"/>
        <family val="2"/>
      </rPr>
      <t>):</t>
    </r>
  </si>
  <si>
    <r>
      <t xml:space="preserve">Services Rendered as Invoiced
</t>
    </r>
    <r>
      <rPr>
        <sz val="8"/>
        <rFont val="Arial"/>
        <family val="2"/>
      </rPr>
      <t>(</t>
    </r>
    <r>
      <rPr>
        <b/>
        <sz val="8"/>
        <rFont val="Arial"/>
        <family val="2"/>
      </rPr>
      <t>USF Project Manage</t>
    </r>
    <r>
      <rPr>
        <sz val="8"/>
        <rFont val="Arial"/>
        <family val="2"/>
      </rPr>
      <t xml:space="preserve">r*): </t>
    </r>
  </si>
  <si>
    <t>Edition: November 21, 2020</t>
  </si>
  <si>
    <t>Minimum 5%</t>
  </si>
  <si>
    <t>Edition: March 29, 2021</t>
  </si>
  <si>
    <r>
      <rPr>
        <b/>
        <sz val="11"/>
        <color rgb="FFFF0000"/>
        <rFont val="Arial Narrow"/>
        <family val="2"/>
      </rPr>
      <t xml:space="preserve">Construction Manager's Fees </t>
    </r>
    <r>
      <rPr>
        <sz val="11"/>
        <color rgb="FFFF0000"/>
        <rFont val="Arial Narrow"/>
        <family val="2"/>
      </rPr>
      <t>under</t>
    </r>
    <r>
      <rPr>
        <b/>
        <sz val="11"/>
        <color rgb="FFFF0000"/>
        <rFont val="Arial Narrow"/>
        <family val="2"/>
      </rPr>
      <t xml:space="preserve"> Paragraph 7.2 </t>
    </r>
    <r>
      <rPr>
        <sz val="11"/>
        <color rgb="FFFF0000"/>
        <rFont val="Arial Narrow"/>
        <family val="2"/>
      </rPr>
      <t>of the Agreement between Owner and Construction Manager</t>
    </r>
  </si>
  <si>
    <r>
      <rPr>
        <b/>
        <sz val="11"/>
        <color rgb="FFFF0000"/>
        <rFont val="Arial Narrow"/>
        <family val="2"/>
      </rPr>
      <t>DCST’s Fee</t>
    </r>
    <r>
      <rPr>
        <sz val="11"/>
        <color rgb="FFFF0000"/>
        <rFont val="Arial Narrow"/>
        <family val="2"/>
      </rPr>
      <t xml:space="preserve">s under </t>
    </r>
    <r>
      <rPr>
        <b/>
        <sz val="11"/>
        <color rgb="FFFF0000"/>
        <rFont val="Arial Narrow"/>
        <family val="2"/>
      </rPr>
      <t>Paragraph 13.2</t>
    </r>
    <r>
      <rPr>
        <sz val="11"/>
        <color rgb="FFFF0000"/>
        <rFont val="Arial Narrow"/>
        <family val="2"/>
      </rPr>
      <t xml:space="preserve"> of the Agreement between Owner and DCST</t>
    </r>
  </si>
  <si>
    <r>
      <rPr>
        <b/>
        <sz val="11"/>
        <color rgb="FFFF0000"/>
        <rFont val="Arial Narrow"/>
        <family val="2"/>
      </rPr>
      <t>General Conditions</t>
    </r>
    <r>
      <rPr>
        <sz val="11"/>
        <color rgb="FFFF0000"/>
        <rFont val="Arial Narrow"/>
        <family val="2"/>
      </rPr>
      <t xml:space="preserve"> reimbursable from the</t>
    </r>
    <r>
      <rPr>
        <b/>
        <sz val="11"/>
        <color rgb="FFFF0000"/>
        <rFont val="Arial Narrow"/>
        <family val="2"/>
      </rPr>
      <t xml:space="preserve"> Cost of Work</t>
    </r>
    <r>
      <rPr>
        <sz val="11"/>
        <color rgb="FFFF0000"/>
        <rFont val="Arial Narrow"/>
        <family val="2"/>
      </rPr>
      <t xml:space="preserve"> under </t>
    </r>
    <r>
      <rPr>
        <b/>
        <sz val="11"/>
        <color rgb="FFFF0000"/>
        <rFont val="Arial Narrow"/>
        <family val="2"/>
      </rPr>
      <t>Paragraph 8.2</t>
    </r>
    <r>
      <rPr>
        <sz val="11"/>
        <color rgb="FFFF0000"/>
        <rFont val="Arial Narrow"/>
        <family val="2"/>
      </rPr>
      <t xml:space="preserve"> of the Agreement between Owner and Construction Manager</t>
    </r>
  </si>
  <si>
    <r>
      <rPr>
        <b/>
        <sz val="11"/>
        <color rgb="FFFF0000"/>
        <rFont val="Arial Narrow"/>
        <family val="2"/>
      </rPr>
      <t>General Conditions r</t>
    </r>
    <r>
      <rPr>
        <sz val="11"/>
        <color rgb="FFFF0000"/>
        <rFont val="Arial Narrow"/>
        <family val="2"/>
      </rPr>
      <t xml:space="preserve">eimbursable from the </t>
    </r>
    <r>
      <rPr>
        <b/>
        <sz val="11"/>
        <color rgb="FFFF0000"/>
        <rFont val="Arial Narrow"/>
        <family val="2"/>
      </rPr>
      <t>Cost of Work</t>
    </r>
    <r>
      <rPr>
        <sz val="11"/>
        <color rgb="FFFF0000"/>
        <rFont val="Arial Narrow"/>
        <family val="2"/>
      </rPr>
      <t xml:space="preserve"> under </t>
    </r>
    <r>
      <rPr>
        <b/>
        <sz val="11"/>
        <color rgb="FFFF0000"/>
        <rFont val="Arial Narrow"/>
        <family val="2"/>
      </rPr>
      <t>Paragraph 13.2</t>
    </r>
    <r>
      <rPr>
        <sz val="11"/>
        <color rgb="FFFF0000"/>
        <rFont val="Arial Narrow"/>
        <family val="2"/>
      </rPr>
      <t xml:space="preserve"> of the Agreement between Owner and DCST</t>
    </r>
  </si>
  <si>
    <t xml:space="preserve">  computers / software licensing</t>
  </si>
  <si>
    <t xml:space="preserve">  project schedule/management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</si>
</sst>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mmmm\ d\,\ yyyy"/>
    <numFmt numFmtId="166" formatCode="0.0%"/>
    <numFmt numFmtId="167" formatCode="00.000"/>
    <numFmt numFmtId="168" formatCode="[$$-409]#,##0.00_);[Red]\([$$-409]#,##0.00\)"/>
  </numFmts>
  <fonts count="56" x14ac:knownFonts="1">
    <font>
      <sz val="10"/>
      <name val="Arial"/>
    </font>
    <font>
      <sz val="10"/>
      <name val="Arial"/>
      <family val="2"/>
    </font>
    <font>
      <sz val="10"/>
      <name val="Arial"/>
      <family val="2"/>
    </font>
    <font>
      <sz val="10"/>
      <name val="Times New Roman"/>
      <family val="1"/>
    </font>
    <font>
      <sz val="10"/>
      <name val="Book Antiqua"/>
      <family val="1"/>
    </font>
    <font>
      <b/>
      <sz val="10"/>
      <name val="Arial"/>
      <family val="2"/>
    </font>
    <font>
      <sz val="10"/>
      <name val="Arial Narrow"/>
      <family val="2"/>
    </font>
    <font>
      <b/>
      <sz val="9"/>
      <name val="Arial Narrow"/>
      <family val="2"/>
    </font>
    <font>
      <sz val="9"/>
      <name val="Arial Narrow"/>
      <family val="2"/>
    </font>
    <font>
      <b/>
      <sz val="10"/>
      <name val="Arial Narrow"/>
      <family val="2"/>
    </font>
    <font>
      <b/>
      <sz val="10"/>
      <name val="Times New Roman"/>
      <family val="1"/>
    </font>
    <font>
      <sz val="9"/>
      <name val="Times New Roman"/>
      <family val="1"/>
    </font>
    <font>
      <b/>
      <sz val="20"/>
      <name val="Times New Roman"/>
      <family val="1"/>
    </font>
    <font>
      <sz val="10"/>
      <name val="Arial"/>
      <family val="2"/>
    </font>
    <font>
      <b/>
      <sz val="10"/>
      <color indexed="10"/>
      <name val="Times New Roman"/>
      <family val="1"/>
    </font>
    <font>
      <b/>
      <sz val="10"/>
      <color indexed="12"/>
      <name val="Times New Roman"/>
      <family val="1"/>
    </font>
    <font>
      <b/>
      <sz val="10"/>
      <color indexed="17"/>
      <name val="Times New Roman"/>
      <family val="1"/>
    </font>
    <font>
      <b/>
      <sz val="9"/>
      <name val="Arial"/>
      <family val="2"/>
    </font>
    <font>
      <sz val="9"/>
      <name val="Arial"/>
      <family val="2"/>
    </font>
    <font>
      <sz val="8"/>
      <name val="Arial"/>
      <family val="2"/>
    </font>
    <font>
      <sz val="8"/>
      <name val="Arial"/>
      <family val="2"/>
    </font>
    <font>
      <sz val="8"/>
      <name val="Book Antiqua"/>
      <family val="1"/>
    </font>
    <font>
      <b/>
      <sz val="10"/>
      <name val="Book Antiqua"/>
      <family val="1"/>
    </font>
    <font>
      <b/>
      <sz val="8"/>
      <name val="Book Antiqua"/>
      <family val="1"/>
    </font>
    <font>
      <sz val="11"/>
      <name val="Arial"/>
      <family val="2"/>
    </font>
    <font>
      <sz val="14"/>
      <name val="Arial"/>
      <family val="2"/>
    </font>
    <font>
      <b/>
      <sz val="11"/>
      <color indexed="9"/>
      <name val="Arial"/>
      <family val="2"/>
    </font>
    <font>
      <b/>
      <sz val="12"/>
      <color indexed="9"/>
      <name val="Arial"/>
      <family val="2"/>
    </font>
    <font>
      <b/>
      <sz val="22"/>
      <name val="Times New Roman"/>
      <family val="1"/>
    </font>
    <font>
      <sz val="22"/>
      <name val="Arial"/>
      <family val="2"/>
    </font>
    <font>
      <b/>
      <sz val="14"/>
      <color indexed="9"/>
      <name val="Arial"/>
      <family val="2"/>
    </font>
    <font>
      <b/>
      <sz val="8"/>
      <name val="Arial"/>
      <family val="2"/>
    </font>
    <font>
      <sz val="12"/>
      <color indexed="9"/>
      <name val="Arial"/>
      <family val="2"/>
    </font>
    <font>
      <sz val="10"/>
      <color indexed="9"/>
      <name val="Arial"/>
      <family val="2"/>
    </font>
    <font>
      <b/>
      <sz val="12"/>
      <color indexed="9"/>
      <name val="Book Antiqua"/>
      <family val="1"/>
    </font>
    <font>
      <b/>
      <sz val="11"/>
      <color indexed="9"/>
      <name val="Book Antiqua"/>
      <family val="1"/>
    </font>
    <font>
      <b/>
      <sz val="10"/>
      <color indexed="9"/>
      <name val="Book Antiqua"/>
      <family val="1"/>
    </font>
    <font>
      <sz val="14"/>
      <name val="Book Antiqua"/>
      <family val="1"/>
    </font>
    <font>
      <b/>
      <sz val="12"/>
      <name val="Arial"/>
      <family val="2"/>
    </font>
    <font>
      <sz val="10"/>
      <name val="Arial"/>
      <family val="2"/>
    </font>
    <font>
      <b/>
      <sz val="11"/>
      <name val="Times New Roman"/>
      <family val="1"/>
    </font>
    <font>
      <sz val="18"/>
      <name val="Arial"/>
      <family val="2"/>
    </font>
    <font>
      <b/>
      <sz val="10"/>
      <color indexed="81"/>
      <name val="Tahoma"/>
      <family val="2"/>
    </font>
    <font>
      <sz val="10"/>
      <color indexed="81"/>
      <name val="Tahoma"/>
      <family val="2"/>
    </font>
    <font>
      <sz val="20"/>
      <name val="Times New Roman"/>
      <family val="1"/>
    </font>
    <font>
      <b/>
      <sz val="10"/>
      <color theme="0"/>
      <name val="Times New Roman"/>
      <family val="1"/>
    </font>
    <font>
      <sz val="10"/>
      <color theme="0"/>
      <name val="Times New Roman"/>
      <family val="1"/>
    </font>
    <font>
      <b/>
      <sz val="10"/>
      <color theme="0"/>
      <name val="Arial Narrow"/>
      <family val="2"/>
    </font>
    <font>
      <sz val="8"/>
      <name val="Arial Narrow"/>
      <family val="2"/>
    </font>
    <font>
      <b/>
      <sz val="11"/>
      <name val="Arial Narrow"/>
      <family val="2"/>
    </font>
    <font>
      <sz val="11"/>
      <name val="Arial Narrow"/>
      <family val="2"/>
    </font>
    <font>
      <sz val="11"/>
      <name val="Times New Roman"/>
      <family val="1"/>
    </font>
    <font>
      <b/>
      <sz val="11"/>
      <name val="Arial"/>
      <family val="2"/>
    </font>
    <font>
      <sz val="11"/>
      <color rgb="FFFF0000"/>
      <name val="Arial Narrow"/>
      <family val="2"/>
    </font>
    <font>
      <b/>
      <sz val="11"/>
      <color rgb="FFFF0000"/>
      <name val="Arial Narrow"/>
      <family val="2"/>
    </font>
    <font>
      <sz val="10"/>
      <color theme="1"/>
      <name val="Times New Roman"/>
      <family val="1"/>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39">
    <border>
      <left/>
      <right/>
      <top/>
      <bottom/>
      <diagonal/>
    </border>
    <border>
      <left style="hair">
        <color indexed="64"/>
      </left>
      <right/>
      <top style="hair">
        <color indexed="64"/>
      </top>
      <bottom style="hair">
        <color indexed="64"/>
      </bottom>
      <diagonal/>
    </border>
    <border>
      <left/>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top/>
      <bottom style="medium">
        <color indexed="64"/>
      </bottom>
      <diagonal/>
    </border>
    <border>
      <left/>
      <right/>
      <top style="thick">
        <color indexed="64"/>
      </top>
      <bottom style="thick">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ck">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thin">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medium">
        <color indexed="64"/>
      </top>
      <bottom style="hair">
        <color indexed="64"/>
      </bottom>
      <diagonal/>
    </border>
    <border>
      <left style="hair">
        <color indexed="64"/>
      </left>
      <right/>
      <top style="thick">
        <color indexed="64"/>
      </top>
      <bottom style="thick">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ck">
        <color indexed="64"/>
      </top>
      <bottom style="medium">
        <color indexed="64"/>
      </bottom>
      <diagonal/>
    </border>
    <border>
      <left style="hair">
        <color indexed="64"/>
      </left>
      <right/>
      <top style="thick">
        <color indexed="64"/>
      </top>
      <bottom style="medium">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ck">
        <color indexed="64"/>
      </bottom>
      <diagonal/>
    </border>
    <border>
      <left/>
      <right style="hair">
        <color indexed="64"/>
      </right>
      <top style="medium">
        <color indexed="64"/>
      </top>
      <bottom style="hair">
        <color indexed="64"/>
      </bottom>
      <diagonal/>
    </border>
    <border>
      <left/>
      <right/>
      <top style="thick">
        <color indexed="64"/>
      </top>
      <bottom/>
      <diagonal/>
    </border>
    <border>
      <left/>
      <right/>
      <top style="medium">
        <color indexed="64"/>
      </top>
      <bottom/>
      <diagonal/>
    </border>
    <border>
      <left/>
      <right/>
      <top/>
      <bottom style="thick">
        <color indexed="64"/>
      </bottom>
      <diagonal/>
    </border>
    <border>
      <left/>
      <right/>
      <top style="thin">
        <color indexed="64"/>
      </top>
      <bottom style="thin">
        <color indexed="64"/>
      </bottom>
      <diagonal/>
    </border>
    <border>
      <left/>
      <right/>
      <top style="thick">
        <color indexed="64"/>
      </top>
      <bottom style="medium">
        <color indexed="64"/>
      </bottom>
      <diagonal/>
    </border>
    <border>
      <left/>
      <right style="hair">
        <color indexed="64"/>
      </right>
      <top style="thick">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thick">
        <color indexed="64"/>
      </top>
      <bottom/>
      <diagonal/>
    </border>
    <border>
      <left/>
      <right style="medium">
        <color indexed="64"/>
      </right>
      <top style="thin">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right style="hair">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829">
    <xf numFmtId="0" fontId="0" fillId="0" borderId="0" xfId="0"/>
    <xf numFmtId="0" fontId="2" fillId="0" borderId="0" xfId="0" applyFont="1"/>
    <xf numFmtId="0" fontId="0" fillId="0" borderId="0" xfId="0" applyAlignment="1"/>
    <xf numFmtId="0" fontId="8" fillId="0" borderId="0" xfId="0" applyFont="1"/>
    <xf numFmtId="0" fontId="6" fillId="0" borderId="0" xfId="0" applyFont="1"/>
    <xf numFmtId="0" fontId="13" fillId="0" borderId="0" xfId="0" applyFont="1"/>
    <xf numFmtId="0" fontId="9" fillId="0" borderId="0" xfId="0" applyFont="1" applyAlignment="1">
      <alignment horizontal="left" wrapText="1"/>
    </xf>
    <xf numFmtId="0" fontId="6" fillId="0" borderId="0" xfId="0" applyFont="1" applyAlignment="1">
      <alignment horizontal="justify" wrapText="1"/>
    </xf>
    <xf numFmtId="0" fontId="6" fillId="0" borderId="0" xfId="0" applyFont="1" applyAlignment="1">
      <alignment horizontal="left"/>
    </xf>
    <xf numFmtId="0" fontId="6" fillId="2" borderId="1" xfId="0" applyFont="1" applyFill="1" applyBorder="1"/>
    <xf numFmtId="0" fontId="6" fillId="0" borderId="2" xfId="0" applyFont="1" applyBorder="1"/>
    <xf numFmtId="0" fontId="6" fillId="2" borderId="3" xfId="0" applyFont="1" applyFill="1" applyBorder="1"/>
    <xf numFmtId="0" fontId="6" fillId="2" borderId="4" xfId="0" applyFont="1" applyFill="1" applyBorder="1"/>
    <xf numFmtId="0" fontId="6" fillId="2" borderId="5" xfId="0" applyFont="1" applyFill="1" applyBorder="1"/>
    <xf numFmtId="0" fontId="9" fillId="0" borderId="6" xfId="0" applyFont="1" applyBorder="1" applyAlignment="1">
      <alignment horizontal="left"/>
    </xf>
    <xf numFmtId="0" fontId="9" fillId="0" borderId="0" xfId="0" applyFont="1" applyBorder="1" applyAlignment="1">
      <alignment horizontal="left"/>
    </xf>
    <xf numFmtId="0" fontId="6" fillId="0" borderId="0" xfId="0" applyFont="1" applyBorder="1" applyAlignment="1"/>
    <xf numFmtId="0" fontId="5" fillId="0" borderId="7" xfId="0" applyFont="1" applyBorder="1" applyAlignment="1">
      <alignment horizontal="left"/>
    </xf>
    <xf numFmtId="0" fontId="9" fillId="0" borderId="7" xfId="0" applyFont="1" applyBorder="1" applyAlignment="1">
      <alignment horizontal="left" wrapText="1"/>
    </xf>
    <xf numFmtId="0" fontId="9" fillId="0" borderId="7" xfId="0" applyFont="1" applyBorder="1" applyAlignment="1">
      <alignment horizontal="left"/>
    </xf>
    <xf numFmtId="8" fontId="3" fillId="0" borderId="1" xfId="2" applyNumberFormat="1" applyFont="1" applyFill="1" applyBorder="1"/>
    <xf numFmtId="0" fontId="0" fillId="0" borderId="0" xfId="0" applyFill="1"/>
    <xf numFmtId="0" fontId="7" fillId="0" borderId="0" xfId="0" applyFont="1" applyFill="1" applyBorder="1" applyAlignment="1">
      <alignment horizontal="left" wrapText="1"/>
    </xf>
    <xf numFmtId="0" fontId="7" fillId="0" borderId="0" xfId="0" applyFont="1" applyFill="1" applyBorder="1" applyAlignment="1">
      <alignment horizontal="left"/>
    </xf>
    <xf numFmtId="0" fontId="13" fillId="0" borderId="0" xfId="0" applyFont="1" applyFill="1"/>
    <xf numFmtId="0" fontId="1" fillId="0" borderId="0" xfId="3" applyFill="1"/>
    <xf numFmtId="0" fontId="1" fillId="0" borderId="0" xfId="3" applyFill="1" applyAlignment="1">
      <alignment horizontal="right"/>
    </xf>
    <xf numFmtId="0" fontId="0" fillId="0" borderId="0" xfId="0" applyBorder="1"/>
    <xf numFmtId="0" fontId="3" fillId="0" borderId="0" xfId="0" applyFont="1" applyBorder="1" applyAlignment="1">
      <alignment horizontal="left" wrapText="1"/>
    </xf>
    <xf numFmtId="0" fontId="3" fillId="0" borderId="0" xfId="0" applyFont="1" applyBorder="1" applyAlignment="1"/>
    <xf numFmtId="8" fontId="10" fillId="0" borderId="8" xfId="4" applyNumberFormat="1" applyFont="1" applyFill="1" applyBorder="1" applyAlignment="1">
      <alignment horizontal="right"/>
    </xf>
    <xf numFmtId="44" fontId="0" fillId="0" borderId="0" xfId="0" applyNumberFormat="1"/>
    <xf numFmtId="168" fontId="3" fillId="0" borderId="10" xfId="5" applyNumberFormat="1" applyFont="1" applyFill="1" applyBorder="1"/>
    <xf numFmtId="8" fontId="10" fillId="0" borderId="11" xfId="4" applyNumberFormat="1" applyFont="1" applyFill="1" applyBorder="1" applyAlignment="1">
      <alignment horizontal="right"/>
    </xf>
    <xf numFmtId="0" fontId="0" fillId="0" borderId="0" xfId="0" applyFill="1" applyBorder="1"/>
    <xf numFmtId="8" fontId="10" fillId="0" borderId="12" xfId="4" applyNumberFormat="1" applyFont="1" applyFill="1" applyBorder="1" applyAlignment="1">
      <alignment horizontal="right"/>
    </xf>
    <xf numFmtId="168" fontId="3" fillId="0" borderId="3" xfId="5" applyNumberFormat="1" applyFont="1" applyFill="1" applyBorder="1"/>
    <xf numFmtId="168" fontId="10" fillId="0" borderId="4" xfId="5" applyNumberFormat="1" applyFont="1" applyFill="1" applyBorder="1"/>
    <xf numFmtId="0" fontId="3" fillId="0" borderId="13" xfId="4" applyFont="1" applyFill="1" applyBorder="1" applyAlignment="1">
      <alignment horizontal="left"/>
    </xf>
    <xf numFmtId="168" fontId="10" fillId="0" borderId="1" xfId="5" applyNumberFormat="1" applyFont="1" applyFill="1" applyBorder="1"/>
    <xf numFmtId="168" fontId="10" fillId="0" borderId="5" xfId="5" applyNumberFormat="1" applyFont="1" applyFill="1" applyBorder="1"/>
    <xf numFmtId="0" fontId="24" fillId="0" borderId="0" xfId="0" applyFont="1" applyAlignment="1"/>
    <xf numFmtId="8" fontId="0" fillId="0" borderId="0" xfId="0" applyNumberFormat="1"/>
    <xf numFmtId="4" fontId="0" fillId="0" borderId="0" xfId="0" applyNumberFormat="1"/>
    <xf numFmtId="168" fontId="10" fillId="2" borderId="3" xfId="5" applyNumberFormat="1" applyFont="1" applyFill="1" applyBorder="1"/>
    <xf numFmtId="8" fontId="10" fillId="2" borderId="1" xfId="4" applyNumberFormat="1" applyFont="1" applyFill="1" applyBorder="1" applyAlignment="1">
      <alignment horizontal="right"/>
    </xf>
    <xf numFmtId="0" fontId="0" fillId="0" borderId="14" xfId="0" applyBorder="1" applyAlignment="1"/>
    <xf numFmtId="0" fontId="3" fillId="0" borderId="17" xfId="0" applyFont="1" applyBorder="1" applyAlignment="1"/>
    <xf numFmtId="0" fontId="21" fillId="0" borderId="0" xfId="0" applyFont="1"/>
    <xf numFmtId="0" fontId="8" fillId="0" borderId="0" xfId="0" applyFont="1" applyBorder="1" applyAlignment="1">
      <alignment wrapText="1"/>
    </xf>
    <xf numFmtId="0" fontId="6" fillId="4" borderId="18" xfId="0" applyFont="1" applyFill="1" applyBorder="1"/>
    <xf numFmtId="0" fontId="6" fillId="4" borderId="19" xfId="0" applyFont="1" applyFill="1" applyBorder="1"/>
    <xf numFmtId="0" fontId="9" fillId="0" borderId="0" xfId="0" applyFont="1" applyBorder="1" applyAlignment="1">
      <alignment horizontal="left" wrapText="1"/>
    </xf>
    <xf numFmtId="0" fontId="9" fillId="0" borderId="20" xfId="4" applyFont="1" applyFill="1" applyBorder="1" applyAlignment="1">
      <alignment horizontal="center"/>
    </xf>
    <xf numFmtId="0" fontId="9" fillId="0" borderId="21" xfId="4" applyFont="1" applyFill="1" applyBorder="1" applyAlignment="1">
      <alignment horizontal="center"/>
    </xf>
    <xf numFmtId="0" fontId="9" fillId="0" borderId="9" xfId="4" applyFont="1" applyFill="1" applyBorder="1" applyAlignment="1">
      <alignment horizontal="center"/>
    </xf>
    <xf numFmtId="8" fontId="9" fillId="0" borderId="11" xfId="4" applyNumberFormat="1" applyFont="1" applyFill="1" applyBorder="1" applyAlignment="1">
      <alignment horizontal="center"/>
    </xf>
    <xf numFmtId="8" fontId="9" fillId="0" borderId="8" xfId="4" applyNumberFormat="1" applyFont="1" applyFill="1" applyBorder="1" applyAlignment="1">
      <alignment horizontal="center"/>
    </xf>
    <xf numFmtId="8" fontId="9" fillId="0" borderId="22" xfId="4" applyNumberFormat="1" applyFont="1" applyFill="1" applyBorder="1" applyAlignment="1">
      <alignment horizontal="center"/>
    </xf>
    <xf numFmtId="9" fontId="9" fillId="0" borderId="11" xfId="4" applyNumberFormat="1" applyFont="1" applyFill="1" applyBorder="1" applyAlignment="1">
      <alignment horizontal="center"/>
    </xf>
    <xf numFmtId="8" fontId="9" fillId="0" borderId="23" xfId="4" applyNumberFormat="1" applyFont="1" applyFill="1" applyBorder="1" applyAlignment="1">
      <alignment horizontal="center"/>
    </xf>
    <xf numFmtId="0" fontId="23" fillId="0" borderId="0" xfId="0" applyFont="1" applyAlignment="1"/>
    <xf numFmtId="0" fontId="9" fillId="0" borderId="0" xfId="0" applyFont="1" applyBorder="1" applyAlignment="1">
      <alignment horizontal="right"/>
    </xf>
    <xf numFmtId="0" fontId="9" fillId="0" borderId="0" xfId="0" applyFont="1" applyBorder="1" applyAlignment="1">
      <alignment horizontal="justify" wrapText="1"/>
    </xf>
    <xf numFmtId="0" fontId="6" fillId="0" borderId="18" xfId="0" applyFont="1" applyFill="1" applyBorder="1"/>
    <xf numFmtId="0" fontId="6" fillId="0" borderId="19" xfId="0" applyFont="1" applyFill="1" applyBorder="1"/>
    <xf numFmtId="0" fontId="6" fillId="0" borderId="3" xfId="0" applyFont="1" applyFill="1" applyBorder="1"/>
    <xf numFmtId="0" fontId="6" fillId="0" borderId="1" xfId="0" applyFont="1" applyFill="1" applyBorder="1"/>
    <xf numFmtId="168" fontId="3" fillId="6" borderId="32" xfId="5" applyNumberFormat="1" applyFont="1" applyFill="1" applyBorder="1"/>
    <xf numFmtId="8" fontId="3" fillId="6" borderId="33" xfId="2" applyNumberFormat="1" applyFont="1" applyFill="1" applyBorder="1"/>
    <xf numFmtId="0" fontId="9" fillId="0" borderId="0" xfId="0" applyFont="1" applyFill="1" applyBorder="1" applyAlignment="1">
      <alignment horizontal="left"/>
    </xf>
    <xf numFmtId="0" fontId="6" fillId="0" borderId="0" xfId="3" applyFont="1" applyFill="1" applyAlignment="1">
      <alignment horizontal="center"/>
    </xf>
    <xf numFmtId="0" fontId="6" fillId="0" borderId="0" xfId="3" applyFont="1" applyFill="1" applyAlignment="1">
      <alignment horizontal="right"/>
    </xf>
    <xf numFmtId="0" fontId="0" fillId="0" borderId="0" xfId="0" applyAlignment="1">
      <alignment horizontal="center"/>
    </xf>
    <xf numFmtId="0" fontId="9" fillId="0" borderId="34" xfId="0" applyFont="1" applyBorder="1" applyAlignment="1">
      <alignment horizontal="center"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2"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right" vertical="center"/>
    </xf>
    <xf numFmtId="0" fontId="0" fillId="0" borderId="0" xfId="0" applyAlignment="1">
      <alignment horizontal="right" vertical="center"/>
    </xf>
    <xf numFmtId="0" fontId="0" fillId="0" borderId="17" xfId="0" applyBorder="1" applyAlignment="1">
      <alignment vertical="center"/>
    </xf>
    <xf numFmtId="0" fontId="3" fillId="0" borderId="38" xfId="0" applyFont="1" applyBorder="1" applyAlignment="1">
      <alignment horizontal="left" vertical="center"/>
    </xf>
    <xf numFmtId="44" fontId="3" fillId="0" borderId="38" xfId="2" applyFont="1" applyBorder="1" applyAlignment="1">
      <alignment horizontal="left" vertical="center"/>
    </xf>
    <xf numFmtId="0" fontId="3" fillId="0" borderId="19" xfId="0" applyFont="1" applyBorder="1" applyAlignment="1">
      <alignment horizontal="left" vertical="center"/>
    </xf>
    <xf numFmtId="0" fontId="3" fillId="0" borderId="39" xfId="0" applyFont="1" applyBorder="1" applyAlignment="1">
      <alignment horizontal="left" vertical="center"/>
    </xf>
    <xf numFmtId="44" fontId="3" fillId="0" borderId="39" xfId="2" applyFont="1" applyBorder="1" applyAlignment="1">
      <alignment horizontal="left" vertical="center"/>
    </xf>
    <xf numFmtId="0" fontId="3" fillId="0" borderId="1" xfId="0" applyFont="1" applyBorder="1" applyAlignment="1">
      <alignment horizontal="left" vertical="center"/>
    </xf>
    <xf numFmtId="0" fontId="3" fillId="0" borderId="40" xfId="0" applyFont="1" applyBorder="1" applyAlignment="1">
      <alignment horizontal="left" vertical="center"/>
    </xf>
    <xf numFmtId="44" fontId="3" fillId="0" borderId="40" xfId="2" applyFont="1" applyBorder="1" applyAlignment="1">
      <alignment horizontal="left" vertical="center"/>
    </xf>
    <xf numFmtId="0" fontId="3" fillId="0" borderId="41" xfId="0" applyFont="1" applyBorder="1" applyAlignment="1">
      <alignment horizontal="left" vertical="center"/>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44" fontId="10" fillId="0" borderId="15" xfId="2" applyFont="1" applyBorder="1" applyAlignment="1">
      <alignment horizontal="left" vertical="center"/>
    </xf>
    <xf numFmtId="0" fontId="9" fillId="0" borderId="42" xfId="0" applyFont="1" applyBorder="1" applyAlignment="1">
      <alignment horizontal="left" vertical="center"/>
    </xf>
    <xf numFmtId="0" fontId="7" fillId="0" borderId="20" xfId="4" applyFont="1" applyFill="1" applyBorder="1" applyAlignment="1">
      <alignment horizontal="center" vertical="center"/>
    </xf>
    <xf numFmtId="0" fontId="7" fillId="0" borderId="21" xfId="4" applyFont="1" applyFill="1" applyBorder="1" applyAlignment="1">
      <alignment horizontal="center" vertical="center"/>
    </xf>
    <xf numFmtId="8" fontId="9" fillId="0" borderId="43" xfId="4" applyNumberFormat="1" applyFont="1" applyFill="1" applyBorder="1" applyAlignment="1">
      <alignment horizontal="center" vertical="center" wrapText="1"/>
    </xf>
    <xf numFmtId="8" fontId="9" fillId="0" borderId="44" xfId="4" applyNumberFormat="1" applyFont="1" applyFill="1" applyBorder="1" applyAlignment="1">
      <alignment horizontal="center" vertical="center" wrapText="1"/>
    </xf>
    <xf numFmtId="8" fontId="9" fillId="0" borderId="45" xfId="4" applyNumberFormat="1" applyFont="1" applyFill="1" applyBorder="1" applyAlignment="1">
      <alignment horizontal="center" vertical="center" wrapText="1"/>
    </xf>
    <xf numFmtId="8" fontId="9" fillId="0" borderId="46" xfId="4" applyNumberFormat="1" applyFont="1" applyFill="1" applyBorder="1" applyAlignment="1">
      <alignment horizontal="center" vertical="center" wrapText="1"/>
    </xf>
    <xf numFmtId="9" fontId="9" fillId="0" borderId="47" xfId="4" applyNumberFormat="1" applyFont="1" applyFill="1" applyBorder="1" applyAlignment="1">
      <alignment horizontal="center" vertical="center" wrapText="1"/>
    </xf>
    <xf numFmtId="8" fontId="9" fillId="0" borderId="47" xfId="4" applyNumberFormat="1" applyFont="1" applyFill="1" applyBorder="1" applyAlignment="1">
      <alignment horizontal="center" vertical="center" wrapText="1"/>
    </xf>
    <xf numFmtId="42" fontId="9" fillId="0" borderId="48" xfId="4" applyNumberFormat="1" applyFont="1" applyFill="1" applyBorder="1" applyAlignment="1">
      <alignment horizontal="center" vertical="center" wrapText="1"/>
    </xf>
    <xf numFmtId="0" fontId="10" fillId="0" borderId="49" xfId="4" applyFont="1" applyFill="1" applyBorder="1" applyAlignment="1">
      <alignment horizontal="left" vertical="center"/>
    </xf>
    <xf numFmtId="0" fontId="10" fillId="0" borderId="19" xfId="4" applyFont="1" applyFill="1" applyBorder="1" applyAlignment="1">
      <alignment horizontal="left" vertical="center"/>
    </xf>
    <xf numFmtId="0" fontId="3" fillId="0" borderId="50" xfId="4" applyFont="1" applyFill="1" applyBorder="1" applyAlignment="1">
      <alignment horizontal="left" vertical="center"/>
    </xf>
    <xf numFmtId="0" fontId="3" fillId="0" borderId="1" xfId="4" applyFont="1" applyFill="1" applyBorder="1" applyAlignment="1">
      <alignment horizontal="left" vertical="center"/>
    </xf>
    <xf numFmtId="0" fontId="3" fillId="0" borderId="51" xfId="4" applyFont="1" applyFill="1" applyBorder="1" applyAlignment="1">
      <alignment horizontal="left" vertical="center"/>
    </xf>
    <xf numFmtId="0" fontId="3" fillId="0" borderId="41" xfId="4" applyFont="1" applyFill="1" applyBorder="1" applyAlignment="1">
      <alignment horizontal="left" vertical="center"/>
    </xf>
    <xf numFmtId="0" fontId="13" fillId="0" borderId="16" xfId="3" applyFont="1" applyFill="1" applyBorder="1" applyAlignment="1">
      <alignment horizontal="left" vertical="center"/>
    </xf>
    <xf numFmtId="0" fontId="9" fillId="0" borderId="52" xfId="3" applyFont="1" applyFill="1" applyBorder="1" applyAlignment="1">
      <alignment vertical="center"/>
    </xf>
    <xf numFmtId="0" fontId="10" fillId="0" borderId="50" xfId="3" applyFont="1" applyFill="1" applyBorder="1" applyAlignment="1">
      <alignment horizontal="left" vertical="center"/>
    </xf>
    <xf numFmtId="0" fontId="10" fillId="0" borderId="1" xfId="3" applyFont="1" applyFill="1" applyBorder="1" applyAlignment="1">
      <alignment vertical="center"/>
    </xf>
    <xf numFmtId="0" fontId="3" fillId="0" borderId="50" xfId="3" applyFont="1" applyFill="1" applyBorder="1" applyAlignment="1">
      <alignment horizontal="left" vertical="center"/>
    </xf>
    <xf numFmtId="0" fontId="3" fillId="0" borderId="1" xfId="3" applyFont="1" applyFill="1" applyBorder="1" applyAlignment="1">
      <alignment vertical="center"/>
    </xf>
    <xf numFmtId="0" fontId="3" fillId="0" borderId="41" xfId="3" applyFont="1" applyFill="1" applyBorder="1" applyAlignment="1">
      <alignment vertical="center"/>
    </xf>
    <xf numFmtId="0" fontId="3" fillId="0" borderId="51" xfId="3" applyFont="1" applyFill="1" applyBorder="1" applyAlignment="1">
      <alignment horizontal="left" vertical="center"/>
    </xf>
    <xf numFmtId="0" fontId="10" fillId="0" borderId="51" xfId="3" applyFont="1" applyFill="1" applyBorder="1" applyAlignment="1">
      <alignment horizontal="left" vertical="center"/>
    </xf>
    <xf numFmtId="0" fontId="13" fillId="5" borderId="16" xfId="3" applyFont="1" applyFill="1" applyBorder="1" applyAlignment="1">
      <alignment horizontal="left" vertical="center"/>
    </xf>
    <xf numFmtId="0" fontId="6" fillId="0" borderId="20" xfId="4" applyFont="1" applyFill="1" applyBorder="1" applyAlignment="1">
      <alignment horizontal="left" vertical="center"/>
    </xf>
    <xf numFmtId="0" fontId="9" fillId="0" borderId="21" xfId="4" applyFont="1" applyFill="1" applyBorder="1" applyAlignment="1">
      <alignment horizontal="left" vertical="center"/>
    </xf>
    <xf numFmtId="0" fontId="9" fillId="0" borderId="52" xfId="3" applyFont="1" applyFill="1" applyBorder="1" applyAlignment="1">
      <alignment horizontal="left" vertical="center"/>
    </xf>
    <xf numFmtId="0" fontId="10" fillId="0" borderId="1" xfId="3" applyFont="1" applyFill="1" applyBorder="1" applyAlignment="1">
      <alignment horizontal="left" vertical="center"/>
    </xf>
    <xf numFmtId="0" fontId="3" fillId="0" borderId="1" xfId="3" applyFont="1" applyFill="1" applyBorder="1" applyAlignment="1">
      <alignment horizontal="left" vertical="center"/>
    </xf>
    <xf numFmtId="0" fontId="3" fillId="0" borderId="41" xfId="3" applyFont="1" applyFill="1" applyBorder="1" applyAlignment="1">
      <alignment horizontal="left" vertical="center"/>
    </xf>
    <xf numFmtId="0" fontId="10" fillId="0" borderId="41" xfId="3" applyFont="1" applyFill="1" applyBorder="1" applyAlignment="1">
      <alignment horizontal="left" vertical="center"/>
    </xf>
    <xf numFmtId="0" fontId="3" fillId="0" borderId="18" xfId="3" applyNumberFormat="1" applyFont="1" applyFill="1" applyBorder="1" applyAlignment="1">
      <alignment horizontal="right" vertical="center"/>
    </xf>
    <xf numFmtId="0" fontId="3" fillId="0" borderId="38" xfId="3" applyNumberFormat="1" applyFont="1" applyFill="1" applyBorder="1" applyAlignment="1">
      <alignment horizontal="right" vertical="center"/>
    </xf>
    <xf numFmtId="44" fontId="3" fillId="0" borderId="38" xfId="2" applyFont="1" applyFill="1" applyBorder="1" applyAlignment="1">
      <alignment horizontal="right" vertical="center"/>
    </xf>
    <xf numFmtId="44" fontId="3" fillId="0" borderId="53" xfId="0" applyNumberFormat="1" applyFont="1" applyFill="1" applyBorder="1" applyAlignment="1">
      <alignment vertical="center"/>
    </xf>
    <xf numFmtId="1" fontId="3" fillId="0" borderId="18" xfId="2" applyNumberFormat="1" applyFont="1" applyFill="1" applyBorder="1" applyAlignment="1">
      <alignment horizontal="right" vertical="center"/>
    </xf>
    <xf numFmtId="44" fontId="3" fillId="0" borderId="19" xfId="2" applyFont="1" applyFill="1" applyBorder="1" applyAlignment="1">
      <alignment horizontal="right" vertical="center"/>
    </xf>
    <xf numFmtId="0" fontId="3" fillId="0" borderId="3" xfId="3" applyNumberFormat="1" applyFont="1" applyFill="1" applyBorder="1" applyAlignment="1">
      <alignment horizontal="right" vertical="center"/>
    </xf>
    <xf numFmtId="0" fontId="3" fillId="0" borderId="39" xfId="3" applyNumberFormat="1" applyFont="1" applyFill="1" applyBorder="1" applyAlignment="1">
      <alignment horizontal="right" vertical="center"/>
    </xf>
    <xf numFmtId="44" fontId="3" fillId="0" borderId="39" xfId="2" applyFont="1" applyFill="1" applyBorder="1" applyAlignment="1">
      <alignment horizontal="right" vertical="center"/>
    </xf>
    <xf numFmtId="44" fontId="3" fillId="0" borderId="54" xfId="0" applyNumberFormat="1" applyFont="1" applyFill="1" applyBorder="1" applyAlignment="1">
      <alignment vertical="center"/>
    </xf>
    <xf numFmtId="1" fontId="3" fillId="0" borderId="3" xfId="2" applyNumberFormat="1" applyFont="1" applyFill="1" applyBorder="1" applyAlignment="1">
      <alignment horizontal="right" vertical="center"/>
    </xf>
    <xf numFmtId="44" fontId="3" fillId="0" borderId="1" xfId="2" applyFont="1" applyFill="1" applyBorder="1" applyAlignment="1">
      <alignment horizontal="right" vertical="center"/>
    </xf>
    <xf numFmtId="0" fontId="3" fillId="0" borderId="55" xfId="3" applyNumberFormat="1" applyFont="1" applyFill="1" applyBorder="1" applyAlignment="1">
      <alignment horizontal="right" vertical="center"/>
    </xf>
    <xf numFmtId="0" fontId="3" fillId="0" borderId="40" xfId="3" applyNumberFormat="1" applyFont="1" applyFill="1" applyBorder="1" applyAlignment="1">
      <alignment horizontal="right" vertical="center"/>
    </xf>
    <xf numFmtId="44" fontId="3" fillId="0" borderId="40" xfId="2" applyFont="1" applyFill="1" applyBorder="1" applyAlignment="1">
      <alignment horizontal="right" vertical="center"/>
    </xf>
    <xf numFmtId="44" fontId="3" fillId="0" borderId="56" xfId="0" applyNumberFormat="1" applyFont="1" applyFill="1" applyBorder="1" applyAlignment="1">
      <alignment vertical="center"/>
    </xf>
    <xf numFmtId="1" fontId="3" fillId="0" borderId="55" xfId="2" applyNumberFormat="1" applyFont="1" applyFill="1" applyBorder="1" applyAlignment="1">
      <alignment horizontal="right" vertical="center"/>
    </xf>
    <xf numFmtId="44" fontId="3" fillId="0" borderId="41" xfId="2" applyFont="1" applyFill="1" applyBorder="1" applyAlignment="1">
      <alignment horizontal="right" vertical="center"/>
    </xf>
    <xf numFmtId="0" fontId="3" fillId="2" borderId="57" xfId="3" applyNumberFormat="1" applyFont="1" applyFill="1" applyBorder="1" applyAlignment="1">
      <alignment horizontal="right" vertical="center"/>
    </xf>
    <xf numFmtId="0" fontId="3" fillId="2" borderId="37" xfId="3" applyNumberFormat="1" applyFont="1" applyFill="1" applyBorder="1" applyAlignment="1">
      <alignment horizontal="right" vertical="center"/>
    </xf>
    <xf numFmtId="44" fontId="3" fillId="2" borderId="37" xfId="2" applyFont="1" applyFill="1" applyBorder="1" applyAlignment="1">
      <alignment horizontal="right" vertical="center"/>
    </xf>
    <xf numFmtId="44" fontId="10" fillId="0" borderId="37" xfId="2" applyFont="1" applyFill="1" applyBorder="1" applyAlignment="1">
      <alignment horizontal="right" vertical="center"/>
    </xf>
    <xf numFmtId="44" fontId="5" fillId="0" borderId="58" xfId="0" applyNumberFormat="1" applyFont="1" applyFill="1" applyBorder="1" applyAlignment="1">
      <alignment vertical="center"/>
    </xf>
    <xf numFmtId="1" fontId="3" fillId="2" borderId="57" xfId="2" applyNumberFormat="1" applyFont="1" applyFill="1" applyBorder="1" applyAlignment="1">
      <alignment horizontal="right" vertical="center"/>
    </xf>
    <xf numFmtId="44" fontId="5" fillId="0" borderId="59" xfId="0" applyNumberFormat="1" applyFont="1" applyFill="1" applyBorder="1" applyAlignment="1">
      <alignment vertical="center"/>
    </xf>
    <xf numFmtId="0" fontId="3" fillId="0" borderId="3" xfId="4" applyNumberFormat="1" applyFont="1" applyFill="1" applyBorder="1" applyAlignment="1">
      <alignment horizontal="right" vertical="center"/>
    </xf>
    <xf numFmtId="0" fontId="3" fillId="0" borderId="39" xfId="2" applyNumberFormat="1" applyFont="1" applyFill="1" applyBorder="1" applyAlignment="1">
      <alignment horizontal="right" vertical="center"/>
    </xf>
    <xf numFmtId="0" fontId="3" fillId="0" borderId="39" xfId="0" applyFont="1" applyFill="1" applyBorder="1" applyAlignment="1">
      <alignment horizontal="right" vertical="center"/>
    </xf>
    <xf numFmtId="44" fontId="13" fillId="0" borderId="54" xfId="0" applyNumberFormat="1" applyFont="1" applyFill="1" applyBorder="1" applyAlignment="1">
      <alignment vertical="center"/>
    </xf>
    <xf numFmtId="0" fontId="13" fillId="0" borderId="3" xfId="3" applyFont="1" applyFill="1" applyBorder="1" applyAlignment="1">
      <alignment horizontal="center" vertical="center"/>
    </xf>
    <xf numFmtId="0" fontId="13" fillId="0" borderId="39" xfId="3" applyFont="1" applyFill="1" applyBorder="1" applyAlignment="1">
      <alignment horizontal="center" vertical="center"/>
    </xf>
    <xf numFmtId="0" fontId="13" fillId="0" borderId="3" xfId="0" applyFont="1" applyFill="1" applyBorder="1" applyAlignment="1">
      <alignment vertical="center"/>
    </xf>
    <xf numFmtId="0" fontId="13" fillId="0" borderId="39" xfId="0" applyFont="1" applyFill="1" applyBorder="1" applyAlignment="1">
      <alignment vertical="center"/>
    </xf>
    <xf numFmtId="0" fontId="3" fillId="0" borderId="3" xfId="0" applyFont="1" applyFill="1" applyBorder="1" applyAlignment="1">
      <alignment vertical="center"/>
    </xf>
    <xf numFmtId="0" fontId="3" fillId="0" borderId="39" xfId="0" applyFont="1" applyFill="1" applyBorder="1" applyAlignment="1">
      <alignment vertical="center"/>
    </xf>
    <xf numFmtId="0" fontId="3" fillId="0" borderId="3" xfId="0" applyFont="1" applyBorder="1" applyAlignment="1">
      <alignment vertical="center"/>
    </xf>
    <xf numFmtId="0" fontId="3" fillId="0" borderId="39" xfId="0" applyFont="1" applyBorder="1" applyAlignment="1">
      <alignment vertical="center"/>
    </xf>
    <xf numFmtId="0" fontId="3" fillId="0" borderId="55" xfId="0" applyFont="1" applyBorder="1" applyAlignment="1">
      <alignment vertical="center"/>
    </xf>
    <xf numFmtId="0" fontId="3" fillId="0" borderId="40" xfId="0" applyFont="1" applyBorder="1" applyAlignment="1">
      <alignment vertical="center"/>
    </xf>
    <xf numFmtId="0" fontId="13" fillId="2" borderId="57" xfId="0" applyFont="1" applyFill="1" applyBorder="1" applyAlignment="1">
      <alignment vertical="center"/>
    </xf>
    <xf numFmtId="0" fontId="13" fillId="2" borderId="37" xfId="0" applyFont="1" applyFill="1" applyBorder="1" applyAlignment="1">
      <alignment vertical="center"/>
    </xf>
    <xf numFmtId="44" fontId="10" fillId="0" borderId="37" xfId="0" applyNumberFormat="1" applyFont="1" applyBorder="1" applyAlignment="1">
      <alignment vertical="center"/>
    </xf>
    <xf numFmtId="44" fontId="10" fillId="0" borderId="58" xfId="0" applyNumberFormat="1" applyFont="1" applyBorder="1" applyAlignment="1">
      <alignment vertical="center"/>
    </xf>
    <xf numFmtId="44" fontId="13" fillId="2" borderId="57" xfId="0" applyNumberFormat="1" applyFont="1" applyFill="1" applyBorder="1" applyAlignment="1">
      <alignment vertical="center"/>
    </xf>
    <xf numFmtId="0" fontId="13" fillId="2" borderId="11" xfId="0" applyFont="1" applyFill="1" applyBorder="1" applyAlignment="1">
      <alignment vertical="center"/>
    </xf>
    <xf numFmtId="0" fontId="13" fillId="2" borderId="8" xfId="0" applyFont="1" applyFill="1" applyBorder="1" applyAlignment="1">
      <alignment vertical="center"/>
    </xf>
    <xf numFmtId="44" fontId="10" fillId="0" borderId="8" xfId="0" applyNumberFormat="1" applyFont="1" applyBorder="1" applyAlignment="1">
      <alignment vertical="center"/>
    </xf>
    <xf numFmtId="44" fontId="10" fillId="0" borderId="22" xfId="0" applyNumberFormat="1" applyFont="1" applyBorder="1" applyAlignment="1">
      <alignment vertical="center"/>
    </xf>
    <xf numFmtId="44" fontId="13" fillId="2" borderId="11" xfId="0" applyNumberFormat="1" applyFont="1" applyFill="1" applyBorder="1" applyAlignment="1">
      <alignmen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3" fillId="0" borderId="60" xfId="3" applyFont="1" applyFill="1" applyBorder="1" applyAlignment="1">
      <alignment horizontal="left" vertical="center"/>
    </xf>
    <xf numFmtId="0" fontId="3" fillId="0" borderId="61" xfId="3" applyFont="1" applyFill="1" applyBorder="1" applyAlignment="1">
      <alignment vertical="center"/>
    </xf>
    <xf numFmtId="0" fontId="3" fillId="0" borderId="62" xfId="3" applyFont="1" applyFill="1" applyBorder="1" applyAlignment="1">
      <alignment horizontal="left" vertical="center"/>
    </xf>
    <xf numFmtId="0" fontId="10" fillId="0" borderId="12" xfId="3" applyFont="1" applyFill="1" applyBorder="1" applyAlignment="1">
      <alignment vertical="center"/>
    </xf>
    <xf numFmtId="0" fontId="3" fillId="0" borderId="1" xfId="0" applyFont="1" applyFill="1" applyBorder="1" applyAlignment="1">
      <alignment vertical="center"/>
    </xf>
    <xf numFmtId="0" fontId="1" fillId="0" borderId="16" xfId="3" applyFont="1" applyFill="1" applyBorder="1" applyAlignment="1">
      <alignment horizontal="left" vertical="center"/>
    </xf>
    <xf numFmtId="0" fontId="6" fillId="5" borderId="20" xfId="3" applyFont="1" applyFill="1" applyBorder="1" applyAlignment="1">
      <alignment horizontal="left" vertical="center"/>
    </xf>
    <xf numFmtId="0" fontId="9" fillId="5" borderId="8" xfId="3" applyFont="1" applyFill="1" applyBorder="1" applyAlignment="1">
      <alignment vertical="center"/>
    </xf>
    <xf numFmtId="44" fontId="3" fillId="5" borderId="39" xfId="2" applyFont="1" applyFill="1" applyBorder="1" applyAlignment="1">
      <alignment horizontal="right" vertical="center"/>
    </xf>
    <xf numFmtId="0" fontId="3" fillId="0" borderId="54" xfId="0" applyFont="1" applyFill="1" applyBorder="1" applyAlignment="1">
      <alignment vertical="center"/>
    </xf>
    <xf numFmtId="1" fontId="3" fillId="0" borderId="50" xfId="2" applyNumberFormat="1" applyFont="1" applyFill="1" applyBorder="1" applyAlignment="1">
      <alignment horizontal="right" vertical="center"/>
    </xf>
    <xf numFmtId="44" fontId="3" fillId="0" borderId="1" xfId="0" applyNumberFormat="1" applyFont="1" applyFill="1" applyBorder="1" applyAlignment="1">
      <alignment vertical="center"/>
    </xf>
    <xf numFmtId="0" fontId="3" fillId="0" borderId="63" xfId="3" applyNumberFormat="1" applyFont="1" applyFill="1" applyBorder="1" applyAlignment="1">
      <alignment horizontal="right" vertical="center"/>
    </xf>
    <xf numFmtId="9" fontId="3" fillId="0" borderId="64" xfId="5" applyFont="1" applyFill="1" applyBorder="1" applyAlignment="1">
      <alignment horizontal="right" vertical="center"/>
    </xf>
    <xf numFmtId="44" fontId="3" fillId="0" borderId="64" xfId="2" applyFont="1" applyFill="1" applyBorder="1" applyAlignment="1">
      <alignment horizontal="right" vertical="center"/>
    </xf>
    <xf numFmtId="44" fontId="3" fillId="5" borderId="64" xfId="2" applyFont="1" applyFill="1" applyBorder="1" applyAlignment="1">
      <alignment horizontal="right" vertical="center"/>
    </xf>
    <xf numFmtId="44" fontId="3" fillId="0" borderId="65" xfId="0" applyNumberFormat="1" applyFont="1" applyFill="1" applyBorder="1" applyAlignment="1">
      <alignment vertical="center"/>
    </xf>
    <xf numFmtId="1" fontId="3" fillId="0" borderId="60" xfId="2" applyNumberFormat="1" applyFont="1" applyFill="1" applyBorder="1" applyAlignment="1">
      <alignment horizontal="right" vertical="center"/>
    </xf>
    <xf numFmtId="44" fontId="3" fillId="0" borderId="61" xfId="2" applyFont="1" applyFill="1" applyBorder="1" applyAlignment="1">
      <alignment horizontal="right" vertical="center"/>
    </xf>
    <xf numFmtId="0" fontId="10" fillId="5" borderId="66" xfId="3" applyNumberFormat="1" applyFont="1" applyFill="1" applyBorder="1" applyAlignment="1">
      <alignment horizontal="right" vertical="center"/>
    </xf>
    <xf numFmtId="0" fontId="10" fillId="5" borderId="46" xfId="3" applyNumberFormat="1" applyFont="1" applyFill="1" applyBorder="1" applyAlignment="1">
      <alignment horizontal="right" vertical="center"/>
    </xf>
    <xf numFmtId="44" fontId="10" fillId="5" borderId="46" xfId="2" applyFont="1" applyFill="1" applyBorder="1" applyAlignment="1">
      <alignment horizontal="right" vertical="center"/>
    </xf>
    <xf numFmtId="44" fontId="10" fillId="0" borderId="46" xfId="2" applyFont="1" applyFill="1" applyBorder="1" applyAlignment="1">
      <alignment horizontal="right" vertical="center"/>
    </xf>
    <xf numFmtId="44" fontId="10" fillId="0" borderId="67" xfId="2" applyFont="1" applyFill="1" applyBorder="1" applyAlignment="1">
      <alignment horizontal="right" vertical="center"/>
    </xf>
    <xf numFmtId="1" fontId="10" fillId="5" borderId="62" xfId="2" applyNumberFormat="1" applyFont="1" applyFill="1" applyBorder="1" applyAlignment="1">
      <alignment horizontal="right" vertical="center"/>
    </xf>
    <xf numFmtId="44" fontId="10" fillId="0" borderId="12" xfId="2" applyFont="1" applyFill="1" applyBorder="1" applyAlignment="1">
      <alignment horizontal="right" vertical="center"/>
    </xf>
    <xf numFmtId="44" fontId="3" fillId="0" borderId="54" xfId="2" applyFont="1" applyFill="1" applyBorder="1" applyAlignment="1">
      <alignment horizontal="right" vertical="center"/>
    </xf>
    <xf numFmtId="0" fontId="0" fillId="5" borderId="39" xfId="0" applyFill="1" applyBorder="1" applyAlignment="1">
      <alignment vertical="center"/>
    </xf>
    <xf numFmtId="0" fontId="0" fillId="5" borderId="40" xfId="0" applyFill="1" applyBorder="1" applyAlignment="1">
      <alignment vertical="center"/>
    </xf>
    <xf numFmtId="44" fontId="3" fillId="0" borderId="56" xfId="2" applyFont="1" applyFill="1" applyBorder="1" applyAlignment="1">
      <alignment horizontal="right" vertical="center"/>
    </xf>
    <xf numFmtId="0" fontId="10" fillId="5" borderId="57" xfId="3" applyNumberFormat="1" applyFont="1" applyFill="1" applyBorder="1" applyAlignment="1">
      <alignment horizontal="right" vertical="center"/>
    </xf>
    <xf numFmtId="0" fontId="10" fillId="5" borderId="37" xfId="3" applyNumberFormat="1" applyFont="1" applyFill="1" applyBorder="1" applyAlignment="1">
      <alignment horizontal="right" vertical="center"/>
    </xf>
    <xf numFmtId="44" fontId="10" fillId="5" borderId="37" xfId="2" applyFont="1" applyFill="1" applyBorder="1" applyAlignment="1">
      <alignment horizontal="right" vertical="center"/>
    </xf>
    <xf numFmtId="44" fontId="10" fillId="0" borderId="58" xfId="2" applyFont="1" applyFill="1" applyBorder="1" applyAlignment="1">
      <alignment horizontal="right" vertical="center"/>
    </xf>
    <xf numFmtId="1" fontId="10" fillId="5" borderId="57" xfId="2" applyNumberFormat="1" applyFont="1" applyFill="1" applyBorder="1" applyAlignment="1">
      <alignment horizontal="right" vertical="center"/>
    </xf>
    <xf numFmtId="44" fontId="10" fillId="0" borderId="52" xfId="2" applyFont="1" applyFill="1" applyBorder="1" applyAlignment="1">
      <alignment horizontal="right" vertical="center"/>
    </xf>
    <xf numFmtId="0" fontId="10" fillId="5" borderId="8" xfId="3" applyNumberFormat="1" applyFont="1" applyFill="1" applyBorder="1" applyAlignment="1">
      <alignment horizontal="right" vertical="center"/>
    </xf>
    <xf numFmtId="44" fontId="10" fillId="5" borderId="8" xfId="2" applyFont="1" applyFill="1" applyBorder="1" applyAlignment="1">
      <alignment horizontal="right" vertical="center"/>
    </xf>
    <xf numFmtId="44" fontId="10" fillId="0" borderId="8" xfId="2" applyFont="1" applyFill="1" applyBorder="1" applyAlignment="1">
      <alignment horizontal="right" vertical="center"/>
    </xf>
    <xf numFmtId="44" fontId="10" fillId="0" borderId="22" xfId="2" applyFont="1" applyFill="1" applyBorder="1" applyAlignment="1">
      <alignment horizontal="right" vertical="center"/>
    </xf>
    <xf numFmtId="44" fontId="10" fillId="5" borderId="11" xfId="2" applyFont="1" applyFill="1" applyBorder="1" applyAlignment="1">
      <alignment horizontal="right" vertical="center"/>
    </xf>
    <xf numFmtId="44" fontId="10" fillId="0" borderId="21" xfId="2" applyFont="1" applyFill="1" applyBorder="1" applyAlignment="1">
      <alignment horizontal="right" vertical="center"/>
    </xf>
    <xf numFmtId="0" fontId="6" fillId="0" borderId="0" xfId="3" applyFont="1" applyFill="1" applyAlignment="1">
      <alignment horizontal="left" vertical="center"/>
    </xf>
    <xf numFmtId="0" fontId="8" fillId="0" borderId="0" xfId="0" applyFont="1" applyFill="1" applyAlignment="1">
      <alignment horizontal="left" vertical="center"/>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xf>
    <xf numFmtId="8" fontId="9" fillId="0" borderId="12" xfId="4" applyNumberFormat="1" applyFont="1" applyFill="1" applyBorder="1" applyAlignment="1">
      <alignment horizontal="center" vertical="center" wrapText="1"/>
    </xf>
    <xf numFmtId="0" fontId="3" fillId="6" borderId="68" xfId="4" applyFont="1" applyFill="1" applyBorder="1" applyAlignment="1">
      <alignment horizontal="left" vertical="center"/>
    </xf>
    <xf numFmtId="0" fontId="9" fillId="6" borderId="33" xfId="4" applyFont="1" applyFill="1" applyBorder="1" applyAlignment="1">
      <alignment horizontal="left" vertical="center"/>
    </xf>
    <xf numFmtId="167" fontId="3" fillId="0" borderId="14" xfId="4" applyNumberFormat="1" applyFont="1" applyFill="1" applyBorder="1" applyAlignment="1">
      <alignment horizontal="left" vertical="center"/>
    </xf>
    <xf numFmtId="0" fontId="3" fillId="0" borderId="6" xfId="4" applyFont="1" applyFill="1" applyBorder="1" applyAlignment="1">
      <alignment horizontal="left" vertical="center"/>
    </xf>
    <xf numFmtId="0" fontId="10" fillId="0" borderId="12" xfId="4" applyFont="1" applyFill="1" applyBorder="1" applyAlignment="1">
      <alignment horizontal="left" vertical="center"/>
    </xf>
    <xf numFmtId="0" fontId="3" fillId="0" borderId="17" xfId="4" applyFont="1" applyFill="1" applyBorder="1" applyAlignment="1">
      <alignment horizontal="left" vertical="center"/>
    </xf>
    <xf numFmtId="0" fontId="9" fillId="0" borderId="1" xfId="4" applyFont="1" applyFill="1" applyBorder="1" applyAlignment="1">
      <alignment horizontal="left" vertical="center"/>
    </xf>
    <xf numFmtId="0" fontId="3" fillId="0" borderId="14" xfId="4" applyFont="1" applyFill="1" applyBorder="1" applyAlignment="1">
      <alignment horizontal="left" vertical="center"/>
    </xf>
    <xf numFmtId="0" fontId="3" fillId="0" borderId="7" xfId="4" applyFont="1" applyFill="1" applyBorder="1" applyAlignment="1">
      <alignment horizontal="left" vertical="center"/>
    </xf>
    <xf numFmtId="0" fontId="9" fillId="0" borderId="5" xfId="4" applyFont="1" applyFill="1" applyBorder="1" applyAlignment="1">
      <alignment horizontal="left" vertical="center"/>
    </xf>
    <xf numFmtId="0" fontId="3" fillId="0" borderId="9" xfId="4" applyFont="1" applyFill="1" applyBorder="1" applyAlignment="1">
      <alignment horizontal="left" vertical="center"/>
    </xf>
    <xf numFmtId="0" fontId="9" fillId="0" borderId="69" xfId="4" applyFont="1" applyFill="1" applyBorder="1" applyAlignment="1">
      <alignment horizontal="left" vertical="center"/>
    </xf>
    <xf numFmtId="8" fontId="3" fillId="6" borderId="70" xfId="4" applyNumberFormat="1" applyFont="1" applyFill="1" applyBorder="1" applyAlignment="1">
      <alignment horizontal="right" vertical="center"/>
    </xf>
    <xf numFmtId="8" fontId="3" fillId="6" borderId="71" xfId="4" applyNumberFormat="1" applyFont="1" applyFill="1" applyBorder="1" applyAlignment="1">
      <alignment horizontal="right" vertical="center"/>
    </xf>
    <xf numFmtId="8" fontId="3" fillId="6" borderId="71" xfId="2" applyNumberFormat="1" applyFont="1" applyFill="1" applyBorder="1" applyAlignment="1">
      <alignment horizontal="right" vertical="center"/>
    </xf>
    <xf numFmtId="8" fontId="3" fillId="6" borderId="33" xfId="2" applyNumberFormat="1" applyFont="1" applyFill="1" applyBorder="1" applyAlignment="1">
      <alignment horizontal="right" vertical="center"/>
    </xf>
    <xf numFmtId="8" fontId="3" fillId="6" borderId="72" xfId="2" applyNumberFormat="1" applyFont="1" applyFill="1" applyBorder="1" applyAlignment="1">
      <alignment horizontal="right" vertical="center"/>
    </xf>
    <xf numFmtId="8" fontId="3" fillId="6" borderId="70" xfId="2" applyNumberFormat="1" applyFont="1" applyFill="1" applyBorder="1" applyAlignment="1">
      <alignment horizontal="right" vertical="center"/>
    </xf>
    <xf numFmtId="166" fontId="3" fillId="6" borderId="70" xfId="5" applyNumberFormat="1" applyFont="1" applyFill="1" applyBorder="1" applyAlignment="1">
      <alignment horizontal="right" vertical="center"/>
    </xf>
    <xf numFmtId="168" fontId="3" fillId="6" borderId="73" xfId="5" applyNumberFormat="1" applyFont="1" applyFill="1" applyBorder="1" applyAlignment="1">
      <alignment vertical="center"/>
    </xf>
    <xf numFmtId="8" fontId="3" fillId="0" borderId="3" xfId="4" applyNumberFormat="1" applyFont="1" applyFill="1" applyBorder="1" applyAlignment="1">
      <alignment horizontal="right" vertical="center"/>
    </xf>
    <xf numFmtId="8" fontId="3" fillId="0" borderId="39" xfId="4" applyNumberFormat="1" applyFont="1" applyFill="1" applyBorder="1" applyAlignment="1">
      <alignment horizontal="right" vertical="center"/>
    </xf>
    <xf numFmtId="8" fontId="3" fillId="0" borderId="39" xfId="2" applyNumberFormat="1" applyFont="1" applyFill="1" applyBorder="1" applyAlignment="1">
      <alignment horizontal="right" vertical="center"/>
    </xf>
    <xf numFmtId="8" fontId="3" fillId="0" borderId="54" xfId="2" applyNumberFormat="1" applyFont="1" applyFill="1" applyBorder="1" applyAlignment="1">
      <alignment horizontal="right" vertical="center"/>
    </xf>
    <xf numFmtId="8" fontId="3" fillId="0" borderId="3" xfId="2" applyNumberFormat="1" applyFont="1" applyFill="1" applyBorder="1" applyAlignment="1">
      <alignment horizontal="right" vertical="center"/>
    </xf>
    <xf numFmtId="8" fontId="3" fillId="0" borderId="1" xfId="2" applyNumberFormat="1" applyFont="1" applyFill="1" applyBorder="1" applyAlignment="1">
      <alignment horizontal="right" vertical="center"/>
    </xf>
    <xf numFmtId="10" fontId="3" fillId="0" borderId="3" xfId="5" applyNumberFormat="1" applyFont="1" applyFill="1" applyBorder="1" applyAlignment="1">
      <alignment horizontal="right" vertical="center"/>
    </xf>
    <xf numFmtId="168" fontId="3" fillId="0" borderId="74" xfId="5" applyNumberFormat="1" applyFont="1" applyFill="1" applyBorder="1" applyAlignment="1">
      <alignment vertical="center"/>
    </xf>
    <xf numFmtId="8" fontId="10" fillId="0" borderId="66" xfId="4" applyNumberFormat="1" applyFont="1" applyFill="1" applyBorder="1" applyAlignment="1">
      <alignment horizontal="right" vertical="center"/>
    </xf>
    <xf numFmtId="8" fontId="10" fillId="0" borderId="46" xfId="4" applyNumberFormat="1" applyFont="1" applyFill="1" applyBorder="1" applyAlignment="1">
      <alignment horizontal="right" vertical="center"/>
    </xf>
    <xf numFmtId="8" fontId="10" fillId="0" borderId="67" xfId="4" applyNumberFormat="1" applyFont="1" applyFill="1" applyBorder="1" applyAlignment="1">
      <alignment horizontal="right" vertical="center"/>
    </xf>
    <xf numFmtId="8" fontId="10" fillId="0" borderId="12" xfId="4" applyNumberFormat="1" applyFont="1" applyFill="1" applyBorder="1" applyAlignment="1">
      <alignment horizontal="right" vertical="center"/>
    </xf>
    <xf numFmtId="10" fontId="10" fillId="0" borderId="66" xfId="5" applyNumberFormat="1" applyFont="1" applyFill="1" applyBorder="1" applyAlignment="1">
      <alignment horizontal="right" vertical="center"/>
    </xf>
    <xf numFmtId="168" fontId="10" fillId="0" borderId="75" xfId="5" applyNumberFormat="1" applyFont="1" applyFill="1" applyBorder="1" applyAlignment="1">
      <alignment vertical="center"/>
    </xf>
    <xf numFmtId="8" fontId="10" fillId="0" borderId="10" xfId="4" applyNumberFormat="1" applyFont="1" applyFill="1" applyBorder="1" applyAlignment="1">
      <alignment horizontal="right" vertical="center"/>
    </xf>
    <xf numFmtId="8" fontId="10" fillId="0" borderId="76" xfId="4" applyNumberFormat="1" applyFont="1" applyFill="1" applyBorder="1" applyAlignment="1">
      <alignment horizontal="right" vertical="center"/>
    </xf>
    <xf numFmtId="8" fontId="10" fillId="2" borderId="38" xfId="4" applyNumberFormat="1" applyFont="1" applyFill="1" applyBorder="1" applyAlignment="1">
      <alignment horizontal="right" vertical="center"/>
    </xf>
    <xf numFmtId="8" fontId="5" fillId="0" borderId="39" xfId="0" applyNumberFormat="1" applyFont="1" applyBorder="1" applyAlignment="1">
      <alignment vertical="center"/>
    </xf>
    <xf numFmtId="8" fontId="10" fillId="0" borderId="54" xfId="2" applyNumberFormat="1" applyFont="1" applyFill="1" applyBorder="1" applyAlignment="1" applyProtection="1">
      <alignment horizontal="right" vertical="center"/>
      <protection locked="0" hidden="1"/>
    </xf>
    <xf numFmtId="10" fontId="10" fillId="2" borderId="3" xfId="5" applyNumberFormat="1" applyFont="1" applyFill="1" applyBorder="1" applyAlignment="1">
      <alignment horizontal="right" vertical="center"/>
    </xf>
    <xf numFmtId="168" fontId="10" fillId="2" borderId="54" xfId="5" applyNumberFormat="1" applyFont="1" applyFill="1" applyBorder="1" applyAlignment="1">
      <alignment vertical="center"/>
    </xf>
    <xf numFmtId="8" fontId="10" fillId="0" borderId="4" xfId="4" applyNumberFormat="1" applyFont="1" applyFill="1" applyBorder="1" applyAlignment="1">
      <alignment horizontal="right" vertical="center"/>
    </xf>
    <xf numFmtId="44" fontId="14" fillId="2" borderId="76" xfId="4" applyNumberFormat="1" applyFont="1" applyFill="1" applyBorder="1" applyAlignment="1">
      <alignment horizontal="right" vertical="center"/>
    </xf>
    <xf numFmtId="44" fontId="14" fillId="2" borderId="5" xfId="4" applyNumberFormat="1" applyFont="1" applyFill="1" applyBorder="1" applyAlignment="1">
      <alignment horizontal="right" vertical="center"/>
    </xf>
    <xf numFmtId="8" fontId="10" fillId="0" borderId="75" xfId="4" applyNumberFormat="1" applyFont="1" applyFill="1" applyBorder="1" applyAlignment="1">
      <alignment horizontal="right" vertical="center"/>
    </xf>
    <xf numFmtId="8" fontId="10" fillId="2" borderId="76" xfId="4" applyNumberFormat="1" applyFont="1" applyFill="1" applyBorder="1" applyAlignment="1">
      <alignment horizontal="right" vertical="center"/>
    </xf>
    <xf numFmtId="10" fontId="10" fillId="0" borderId="4" xfId="5" applyNumberFormat="1" applyFont="1" applyFill="1" applyBorder="1" applyAlignment="1">
      <alignment horizontal="right" vertical="center"/>
    </xf>
    <xf numFmtId="168" fontId="10" fillId="0" borderId="54" xfId="5" applyNumberFormat="1" applyFont="1" applyFill="1" applyBorder="1" applyAlignment="1">
      <alignment vertical="center"/>
    </xf>
    <xf numFmtId="44" fontId="15" fillId="2" borderId="76" xfId="2" applyNumberFormat="1" applyFont="1" applyFill="1" applyBorder="1" applyAlignment="1">
      <alignment horizontal="right" vertical="center"/>
    </xf>
    <xf numFmtId="44" fontId="15" fillId="2" borderId="5" xfId="2" applyNumberFormat="1" applyFont="1" applyFill="1" applyBorder="1" applyAlignment="1">
      <alignment horizontal="right" vertical="center"/>
    </xf>
    <xf numFmtId="8" fontId="10" fillId="0" borderId="11" xfId="4" applyNumberFormat="1" applyFont="1" applyFill="1" applyBorder="1" applyAlignment="1">
      <alignment horizontal="right" vertical="center"/>
    </xf>
    <xf numFmtId="44" fontId="15" fillId="2" borderId="12" xfId="2" applyNumberFormat="1" applyFont="1" applyFill="1" applyBorder="1" applyAlignment="1">
      <alignment horizontal="right" vertical="center"/>
    </xf>
    <xf numFmtId="8" fontId="10" fillId="0" borderId="22" xfId="4" applyNumberFormat="1" applyFont="1" applyFill="1" applyBorder="1" applyAlignment="1">
      <alignment horizontal="right" vertical="center"/>
    </xf>
    <xf numFmtId="8" fontId="10" fillId="0" borderId="8" xfId="4" applyNumberFormat="1" applyFont="1" applyFill="1" applyBorder="1" applyAlignment="1">
      <alignment horizontal="right" vertical="center"/>
    </xf>
    <xf numFmtId="8" fontId="10" fillId="0" borderId="77" xfId="4" applyNumberFormat="1" applyFont="1" applyFill="1" applyBorder="1" applyAlignment="1">
      <alignment horizontal="right" vertical="center"/>
    </xf>
    <xf numFmtId="8" fontId="10" fillId="0" borderId="78" xfId="4" applyNumberFormat="1" applyFont="1" applyFill="1" applyBorder="1" applyAlignment="1">
      <alignment horizontal="right" vertical="center"/>
    </xf>
    <xf numFmtId="8" fontId="10" fillId="0" borderId="69" xfId="4" applyNumberFormat="1" applyFont="1" applyFill="1" applyBorder="1" applyAlignment="1">
      <alignment horizontal="right" vertical="center"/>
    </xf>
    <xf numFmtId="8" fontId="10" fillId="0" borderId="79" xfId="4" applyNumberFormat="1" applyFont="1" applyFill="1" applyBorder="1" applyAlignment="1">
      <alignment horizontal="right" vertical="center"/>
    </xf>
    <xf numFmtId="10" fontId="10" fillId="0" borderId="77" xfId="5" applyNumberFormat="1" applyFont="1" applyFill="1" applyBorder="1" applyAlignment="1">
      <alignment horizontal="right" vertical="center"/>
    </xf>
    <xf numFmtId="0" fontId="12" fillId="0" borderId="17" xfId="0" applyFont="1" applyBorder="1" applyAlignment="1">
      <alignment horizontal="left" vertical="center" indent="1"/>
    </xf>
    <xf numFmtId="0" fontId="3" fillId="0" borderId="17" xfId="0" applyFont="1" applyBorder="1" applyAlignment="1">
      <alignment horizontal="left" vertical="center" indent="1"/>
    </xf>
    <xf numFmtId="0" fontId="9" fillId="0" borderId="80" xfId="0" applyFont="1" applyBorder="1" applyAlignment="1">
      <alignment vertical="center"/>
    </xf>
    <xf numFmtId="0" fontId="3" fillId="0" borderId="81" xfId="0" applyFont="1" applyBorder="1" applyAlignment="1">
      <alignment vertical="center"/>
    </xf>
    <xf numFmtId="0" fontId="3" fillId="0" borderId="50" xfId="0" applyFont="1" applyBorder="1" applyAlignment="1">
      <alignment vertical="center"/>
    </xf>
    <xf numFmtId="0" fontId="3" fillId="0" borderId="60" xfId="0" applyFont="1" applyBorder="1" applyAlignment="1">
      <alignment vertical="center"/>
    </xf>
    <xf numFmtId="0" fontId="0" fillId="0" borderId="80" xfId="0" applyBorder="1" applyAlignment="1">
      <alignment vertical="center"/>
    </xf>
    <xf numFmtId="0" fontId="9" fillId="0" borderId="63"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4" xfId="0" applyFont="1" applyBorder="1" applyAlignment="1">
      <alignment horizontal="center" vertical="center"/>
    </xf>
    <xf numFmtId="0" fontId="9" fillId="0" borderId="48" xfId="0" applyFont="1" applyBorder="1" applyAlignment="1">
      <alignment horizontal="center" vertical="center"/>
    </xf>
    <xf numFmtId="0" fontId="3" fillId="0" borderId="85" xfId="0" applyFont="1" applyBorder="1" applyAlignment="1">
      <alignment horizontal="right" vertical="center"/>
    </xf>
    <xf numFmtId="0" fontId="3" fillId="0" borderId="3" xfId="0" applyFont="1" applyBorder="1" applyAlignment="1">
      <alignment horizontal="right" vertical="center"/>
    </xf>
    <xf numFmtId="0" fontId="3" fillId="0" borderId="63" xfId="0" applyFont="1" applyBorder="1" applyAlignment="1">
      <alignment horizontal="right" vertical="center"/>
    </xf>
    <xf numFmtId="44" fontId="10" fillId="0" borderId="66" xfId="2" applyFont="1" applyFill="1" applyBorder="1" applyAlignment="1">
      <alignment horizontal="right" vertical="center"/>
    </xf>
    <xf numFmtId="44" fontId="10" fillId="0" borderId="62" xfId="2" applyFont="1" applyFill="1" applyBorder="1" applyAlignment="1">
      <alignment horizontal="right" vertical="center"/>
    </xf>
    <xf numFmtId="44" fontId="10" fillId="0" borderId="15" xfId="2" applyFont="1" applyFill="1" applyBorder="1" applyAlignment="1">
      <alignment horizontal="right" vertical="center"/>
    </xf>
    <xf numFmtId="44" fontId="3" fillId="0" borderId="86" xfId="2" applyFont="1" applyBorder="1" applyAlignment="1">
      <alignment horizontal="right" vertical="center"/>
    </xf>
    <xf numFmtId="44" fontId="3" fillId="0" borderId="87" xfId="2" applyFont="1" applyBorder="1" applyAlignment="1">
      <alignment horizontal="right" vertical="center"/>
    </xf>
    <xf numFmtId="44" fontId="3" fillId="0" borderId="88" xfId="2" applyFont="1" applyBorder="1" applyAlignment="1">
      <alignment horizontal="right" vertical="center"/>
    </xf>
    <xf numFmtId="44" fontId="3" fillId="0" borderId="85" xfId="2" applyFont="1" applyBorder="1" applyAlignment="1">
      <alignment horizontal="right" vertical="center"/>
    </xf>
    <xf numFmtId="44" fontId="3" fillId="0" borderId="89" xfId="2" applyFont="1" applyBorder="1" applyAlignment="1">
      <alignment horizontal="right" vertical="center"/>
    </xf>
    <xf numFmtId="44" fontId="3" fillId="0" borderId="39" xfId="2" applyFont="1" applyBorder="1" applyAlignment="1">
      <alignment horizontal="right" vertical="center"/>
    </xf>
    <xf numFmtId="44" fontId="3" fillId="0" borderId="1" xfId="2" applyFont="1" applyBorder="1" applyAlignment="1">
      <alignment horizontal="right" vertical="center"/>
    </xf>
    <xf numFmtId="44" fontId="3" fillId="0" borderId="10" xfId="2" applyFont="1" applyBorder="1" applyAlignment="1">
      <alignment horizontal="right" vertical="center"/>
    </xf>
    <xf numFmtId="44" fontId="3" fillId="0" borderId="3" xfId="2" applyFont="1" applyBorder="1" applyAlignment="1">
      <alignment horizontal="right" vertical="center"/>
    </xf>
    <xf numFmtId="44" fontId="3" fillId="0" borderId="54" xfId="2" applyFont="1" applyBorder="1" applyAlignment="1">
      <alignment horizontal="right" vertical="center"/>
    </xf>
    <xf numFmtId="44" fontId="3" fillId="0" borderId="14" xfId="2" applyFont="1" applyFill="1" applyBorder="1" applyAlignment="1">
      <alignment horizontal="right" vertical="center"/>
    </xf>
    <xf numFmtId="44" fontId="3" fillId="0" borderId="50" xfId="2" applyFont="1" applyBorder="1" applyAlignment="1">
      <alignment horizontal="right" vertical="center"/>
    </xf>
    <xf numFmtId="44" fontId="3" fillId="0" borderId="64" xfId="2" applyFont="1" applyBorder="1" applyAlignment="1">
      <alignment horizontal="right" vertical="center"/>
    </xf>
    <xf numFmtId="44" fontId="3" fillId="0" borderId="61" xfId="2" applyFont="1" applyBorder="1" applyAlignment="1">
      <alignment horizontal="right" vertical="center"/>
    </xf>
    <xf numFmtId="44" fontId="3" fillId="0" borderId="90" xfId="2" applyFont="1" applyBorder="1" applyAlignment="1">
      <alignment horizontal="right" vertical="center"/>
    </xf>
    <xf numFmtId="44" fontId="3" fillId="0" borderId="63" xfId="2" applyFont="1" applyBorder="1" applyAlignment="1">
      <alignment horizontal="right" vertical="center"/>
    </xf>
    <xf numFmtId="44" fontId="3" fillId="0" borderId="65" xfId="2" applyFont="1" applyBorder="1" applyAlignment="1">
      <alignment horizontal="right" vertical="center"/>
    </xf>
    <xf numFmtId="0" fontId="0" fillId="2" borderId="91" xfId="0" applyFill="1" applyBorder="1" applyAlignment="1">
      <alignment horizontal="right" vertical="center"/>
    </xf>
    <xf numFmtId="0" fontId="0" fillId="2" borderId="0" xfId="0" applyFill="1" applyBorder="1" applyAlignment="1">
      <alignment horizontal="right" vertical="center"/>
    </xf>
    <xf numFmtId="0" fontId="10" fillId="0" borderId="15" xfId="0" applyFont="1" applyFill="1" applyBorder="1" applyAlignment="1">
      <alignment horizontal="right" vertical="center"/>
    </xf>
    <xf numFmtId="0" fontId="6"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wrapText="1"/>
    </xf>
    <xf numFmtId="0" fontId="9" fillId="0" borderId="0" xfId="0" applyFont="1" applyAlignment="1">
      <alignment horizontal="left" vertical="center" wrapText="1"/>
    </xf>
    <xf numFmtId="0" fontId="9" fillId="0" borderId="17" xfId="0" applyFont="1" applyBorder="1" applyAlignment="1">
      <alignment horizontal="left" vertical="center" wrapText="1"/>
    </xf>
    <xf numFmtId="0" fontId="9" fillId="0" borderId="14"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2" fillId="0" borderId="0" xfId="0" applyFont="1" applyAlignment="1">
      <alignment horizontal="center"/>
    </xf>
    <xf numFmtId="0" fontId="3" fillId="0" borderId="7" xfId="4" applyFont="1" applyFill="1" applyBorder="1" applyAlignment="1">
      <alignment horizontal="left"/>
    </xf>
    <xf numFmtId="44" fontId="16" fillId="2" borderId="76" xfId="2" applyNumberFormat="1" applyFont="1" applyFill="1" applyBorder="1" applyAlignment="1">
      <alignment horizontal="right" vertical="center"/>
    </xf>
    <xf numFmtId="44" fontId="16" fillId="2" borderId="5" xfId="2" applyNumberFormat="1" applyFont="1" applyFill="1" applyBorder="1" applyAlignment="1">
      <alignment horizontal="right" vertical="center"/>
    </xf>
    <xf numFmtId="44" fontId="10" fillId="0" borderId="75" xfId="2" applyNumberFormat="1" applyFont="1" applyFill="1" applyBorder="1" applyAlignment="1">
      <alignment horizontal="right" vertical="center"/>
    </xf>
    <xf numFmtId="44" fontId="10" fillId="0" borderId="4" xfId="2" applyNumberFormat="1" applyFont="1" applyFill="1" applyBorder="1" applyAlignment="1">
      <alignment horizontal="right" vertical="center"/>
    </xf>
    <xf numFmtId="44" fontId="10" fillId="0" borderId="76" xfId="2" applyNumberFormat="1" applyFont="1" applyFill="1" applyBorder="1" applyAlignment="1">
      <alignment horizontal="right" vertical="center"/>
    </xf>
    <xf numFmtId="8" fontId="3" fillId="2" borderId="76" xfId="2" applyNumberFormat="1" applyFont="1" applyFill="1" applyBorder="1" applyAlignment="1">
      <alignment horizontal="right" vertical="center"/>
    </xf>
    <xf numFmtId="168" fontId="10" fillId="0" borderId="4" xfId="5" applyNumberFormat="1" applyFont="1" applyFill="1" applyBorder="1" applyAlignment="1">
      <alignment vertical="center"/>
    </xf>
    <xf numFmtId="168" fontId="10" fillId="0" borderId="5" xfId="5" applyNumberFormat="1" applyFont="1" applyFill="1" applyBorder="1" applyAlignment="1">
      <alignment vertical="center"/>
    </xf>
    <xf numFmtId="44" fontId="45" fillId="5" borderId="103" xfId="2" applyNumberFormat="1" applyFont="1" applyFill="1" applyBorder="1" applyAlignment="1">
      <alignment horizontal="right" vertical="center"/>
    </xf>
    <xf numFmtId="0" fontId="46" fillId="5" borderId="103" xfId="4" applyFont="1" applyFill="1" applyBorder="1" applyAlignment="1">
      <alignment horizontal="left"/>
    </xf>
    <xf numFmtId="0" fontId="47" fillId="5" borderId="103" xfId="4" applyFont="1" applyFill="1" applyBorder="1" applyAlignment="1">
      <alignment horizontal="left" vertical="center"/>
    </xf>
    <xf numFmtId="8" fontId="45" fillId="5" borderId="103" xfId="4" applyNumberFormat="1" applyFont="1" applyFill="1" applyBorder="1" applyAlignment="1">
      <alignment horizontal="right" vertical="center"/>
    </xf>
    <xf numFmtId="8" fontId="46" fillId="5" borderId="103" xfId="2" applyNumberFormat="1" applyFont="1" applyFill="1" applyBorder="1" applyAlignment="1">
      <alignment horizontal="right" vertical="center"/>
    </xf>
    <xf numFmtId="10" fontId="45" fillId="5" borderId="103" xfId="5" applyNumberFormat="1" applyFont="1" applyFill="1" applyBorder="1" applyAlignment="1">
      <alignment horizontal="right" vertical="center"/>
    </xf>
    <xf numFmtId="168" fontId="45" fillId="5" borderId="103" xfId="5" applyNumberFormat="1" applyFont="1" applyFill="1" applyBorder="1" applyAlignment="1">
      <alignment vertical="center"/>
    </xf>
    <xf numFmtId="8" fontId="10" fillId="0" borderId="78" xfId="4" applyNumberFormat="1" applyFont="1" applyFill="1" applyBorder="1" applyAlignment="1">
      <alignment horizontal="right"/>
    </xf>
    <xf numFmtId="0" fontId="3" fillId="6" borderId="104" xfId="4" applyFont="1" applyFill="1" applyBorder="1" applyAlignment="1">
      <alignment horizontal="left" vertical="center"/>
    </xf>
    <xf numFmtId="0" fontId="9" fillId="6" borderId="19" xfId="4" applyFont="1" applyFill="1" applyBorder="1" applyAlignment="1">
      <alignment horizontal="left" vertical="center"/>
    </xf>
    <xf numFmtId="8" fontId="10" fillId="6" borderId="70" xfId="4" applyNumberFormat="1" applyFont="1" applyFill="1" applyBorder="1" applyAlignment="1">
      <alignment horizontal="right" vertical="center"/>
    </xf>
    <xf numFmtId="8" fontId="10" fillId="6" borderId="71" xfId="4" applyNumberFormat="1" applyFont="1" applyFill="1" applyBorder="1" applyAlignment="1">
      <alignment horizontal="right" vertical="center"/>
    </xf>
    <xf numFmtId="8" fontId="10" fillId="6" borderId="33" xfId="4" applyNumberFormat="1" applyFont="1" applyFill="1" applyBorder="1" applyAlignment="1">
      <alignment horizontal="right" vertical="center"/>
    </xf>
    <xf numFmtId="8" fontId="10" fillId="6" borderId="72" xfId="4" applyNumberFormat="1" applyFont="1" applyFill="1" applyBorder="1" applyAlignment="1">
      <alignment horizontal="right" vertical="center"/>
    </xf>
    <xf numFmtId="10" fontId="10" fillId="6" borderId="70" xfId="5" applyNumberFormat="1" applyFont="1" applyFill="1" applyBorder="1" applyAlignment="1">
      <alignment horizontal="right" vertical="center"/>
    </xf>
    <xf numFmtId="168" fontId="10" fillId="6" borderId="72" xfId="5" applyNumberFormat="1" applyFont="1" applyFill="1" applyBorder="1" applyAlignment="1">
      <alignment vertical="center"/>
    </xf>
    <xf numFmtId="168" fontId="10" fillId="6" borderId="70" xfId="5" applyNumberFormat="1" applyFont="1" applyFill="1" applyBorder="1"/>
    <xf numFmtId="8" fontId="10" fillId="6" borderId="33" xfId="4" applyNumberFormat="1" applyFont="1" applyFill="1" applyBorder="1" applyAlignment="1">
      <alignment horizontal="right"/>
    </xf>
    <xf numFmtId="8" fontId="3" fillId="6" borderId="71" xfId="2" applyNumberFormat="1" applyFont="1" applyFill="1" applyBorder="1" applyAlignment="1" applyProtection="1">
      <alignment horizontal="right" vertical="center"/>
      <protection locked="0" hidden="1"/>
    </xf>
    <xf numFmtId="8" fontId="3" fillId="6" borderId="33" xfId="2" applyNumberFormat="1" applyFont="1" applyFill="1" applyBorder="1" applyAlignment="1" applyProtection="1">
      <alignment horizontal="right" vertical="center"/>
      <protection locked="0" hidden="1"/>
    </xf>
    <xf numFmtId="8" fontId="3" fillId="6" borderId="72" xfId="2" applyNumberFormat="1" applyFont="1" applyFill="1" applyBorder="1" applyAlignment="1" applyProtection="1">
      <alignment horizontal="right" vertical="center"/>
      <protection locked="0" hidden="1"/>
    </xf>
    <xf numFmtId="168" fontId="3" fillId="6" borderId="72" xfId="5" applyNumberFormat="1" applyFont="1" applyFill="1" applyBorder="1" applyAlignment="1">
      <alignment vertical="center"/>
    </xf>
    <xf numFmtId="168" fontId="3" fillId="6" borderId="70" xfId="5" applyNumberFormat="1" applyFont="1" applyFill="1" applyBorder="1"/>
    <xf numFmtId="168" fontId="3" fillId="6" borderId="33" xfId="5" applyNumberFormat="1" applyFont="1" applyFill="1" applyBorder="1"/>
    <xf numFmtId="8" fontId="3" fillId="6" borderId="72" xfId="4" applyNumberFormat="1" applyFont="1" applyFill="1" applyBorder="1" applyAlignment="1">
      <alignment vertical="center"/>
    </xf>
    <xf numFmtId="8" fontId="3" fillId="6" borderId="70" xfId="4" applyNumberFormat="1" applyFont="1" applyFill="1" applyBorder="1"/>
    <xf numFmtId="8" fontId="3" fillId="6" borderId="33" xfId="4" applyNumberFormat="1" applyFont="1" applyFill="1" applyBorder="1"/>
    <xf numFmtId="0" fontId="3" fillId="6" borderId="68" xfId="4" applyFont="1" applyFill="1" applyBorder="1" applyAlignment="1">
      <alignment horizontal="left"/>
    </xf>
    <xf numFmtId="8" fontId="3" fillId="6" borderId="70" xfId="4" applyNumberFormat="1" applyFont="1" applyFill="1" applyBorder="1" applyAlignment="1">
      <alignment vertical="center"/>
    </xf>
    <xf numFmtId="8" fontId="3" fillId="6" borderId="33" xfId="2" applyNumberFormat="1" applyFont="1" applyFill="1" applyBorder="1" applyAlignment="1">
      <alignment vertical="center"/>
    </xf>
    <xf numFmtId="0" fontId="3" fillId="6" borderId="50" xfId="4" applyFont="1" applyFill="1" applyBorder="1" applyAlignment="1">
      <alignment horizontal="left" vertical="center"/>
    </xf>
    <xf numFmtId="0" fontId="9" fillId="6" borderId="1" xfId="4" applyFont="1" applyFill="1" applyBorder="1" applyAlignment="1">
      <alignment horizontal="left" vertical="center"/>
    </xf>
    <xf numFmtId="0" fontId="10" fillId="6" borderId="3" xfId="4" applyNumberFormat="1" applyFont="1" applyFill="1" applyBorder="1" applyAlignment="1">
      <alignment horizontal="right" vertical="center"/>
    </xf>
    <xf numFmtId="0" fontId="3" fillId="6" borderId="39" xfId="2" applyNumberFormat="1" applyFont="1" applyFill="1" applyBorder="1" applyAlignment="1">
      <alignment horizontal="right" vertical="center"/>
    </xf>
    <xf numFmtId="44" fontId="3" fillId="6" borderId="39" xfId="2" applyFont="1" applyFill="1" applyBorder="1" applyAlignment="1">
      <alignment horizontal="right" vertical="center"/>
    </xf>
    <xf numFmtId="44" fontId="3" fillId="6" borderId="1" xfId="2" applyFont="1" applyFill="1" applyBorder="1" applyAlignment="1">
      <alignment horizontal="right" vertical="center"/>
    </xf>
    <xf numFmtId="1" fontId="3" fillId="6" borderId="70" xfId="2" applyNumberFormat="1" applyFont="1" applyFill="1" applyBorder="1" applyAlignment="1">
      <alignment horizontal="right" vertical="center"/>
    </xf>
    <xf numFmtId="44" fontId="3" fillId="6" borderId="71" xfId="2" applyFont="1" applyFill="1" applyBorder="1" applyAlignment="1">
      <alignment horizontal="right" vertical="center"/>
    </xf>
    <xf numFmtId="44" fontId="3" fillId="6" borderId="33" xfId="2" applyFont="1" applyFill="1" applyBorder="1" applyAlignment="1">
      <alignment horizontal="right" vertical="center"/>
    </xf>
    <xf numFmtId="0" fontId="3" fillId="6" borderId="104" xfId="4" applyFont="1" applyFill="1" applyBorder="1" applyAlignment="1">
      <alignment horizontal="center" vertical="center"/>
    </xf>
    <xf numFmtId="0" fontId="10" fillId="6" borderId="70" xfId="4" applyNumberFormat="1" applyFont="1" applyFill="1" applyBorder="1" applyAlignment="1">
      <alignment horizontal="right" vertical="center"/>
    </xf>
    <xf numFmtId="0" fontId="3" fillId="6" borderId="71" xfId="2" applyNumberFormat="1" applyFont="1" applyFill="1" applyBorder="1" applyAlignment="1">
      <alignment horizontal="right" vertical="center"/>
    </xf>
    <xf numFmtId="44" fontId="3" fillId="6" borderId="72" xfId="2" applyFont="1" applyFill="1" applyBorder="1" applyAlignment="1">
      <alignment horizontal="right" vertical="center"/>
    </xf>
    <xf numFmtId="1" fontId="3" fillId="6" borderId="104" xfId="2" applyNumberFormat="1" applyFont="1" applyFill="1" applyBorder="1" applyAlignment="1">
      <alignment horizontal="right" vertical="center"/>
    </xf>
    <xf numFmtId="0" fontId="6" fillId="6" borderId="104" xfId="4" applyFont="1" applyFill="1" applyBorder="1" applyAlignment="1">
      <alignment horizontal="left" vertical="center"/>
    </xf>
    <xf numFmtId="0" fontId="3" fillId="6" borderId="70" xfId="4" applyNumberFormat="1" applyFont="1" applyFill="1" applyBorder="1" applyAlignment="1">
      <alignment horizontal="right" vertical="center"/>
    </xf>
    <xf numFmtId="0" fontId="6" fillId="6" borderId="49" xfId="4" applyFont="1" applyFill="1" applyBorder="1" applyAlignment="1">
      <alignment horizontal="left" vertical="center"/>
    </xf>
    <xf numFmtId="0" fontId="3" fillId="6" borderId="18" xfId="3" applyNumberFormat="1" applyFont="1" applyFill="1" applyBorder="1" applyAlignment="1">
      <alignment horizontal="right" vertical="center"/>
    </xf>
    <xf numFmtId="0" fontId="3" fillId="6" borderId="38" xfId="3" applyNumberFormat="1" applyFont="1" applyFill="1" applyBorder="1" applyAlignment="1">
      <alignment horizontal="right" vertical="center"/>
    </xf>
    <xf numFmtId="44" fontId="3" fillId="6" borderId="38" xfId="2" applyFont="1" applyFill="1" applyBorder="1" applyAlignment="1">
      <alignment horizontal="right" vertical="center"/>
    </xf>
    <xf numFmtId="44" fontId="13" fillId="6" borderId="53" xfId="0" applyNumberFormat="1" applyFont="1" applyFill="1" applyBorder="1" applyAlignment="1">
      <alignment vertical="center"/>
    </xf>
    <xf numFmtId="1" fontId="3" fillId="6" borderId="18" xfId="2" applyNumberFormat="1" applyFont="1" applyFill="1" applyBorder="1" applyAlignment="1">
      <alignment horizontal="right" vertical="center"/>
    </xf>
    <xf numFmtId="44" fontId="10" fillId="6" borderId="38" xfId="2" applyFont="1" applyFill="1" applyBorder="1" applyAlignment="1">
      <alignment horizontal="right" vertical="center"/>
    </xf>
    <xf numFmtId="44" fontId="3" fillId="6" borderId="19" xfId="2" applyFont="1" applyFill="1" applyBorder="1" applyAlignment="1">
      <alignment horizontal="right" vertical="center"/>
    </xf>
    <xf numFmtId="0" fontId="0" fillId="0" borderId="105" xfId="0" applyBorder="1"/>
    <xf numFmtId="0" fontId="6" fillId="0" borderId="105" xfId="4" applyFont="1" applyFill="1" applyBorder="1" applyAlignment="1">
      <alignment horizontal="left"/>
    </xf>
    <xf numFmtId="0" fontId="4" fillId="0" borderId="0" xfId="0" applyFont="1" applyAlignment="1">
      <alignment horizontal="right" vertical="center"/>
    </xf>
    <xf numFmtId="0" fontId="21" fillId="0" borderId="0" xfId="0" applyFont="1" applyAlignment="1">
      <alignment horizontal="right" vertical="center"/>
    </xf>
    <xf numFmtId="0" fontId="2" fillId="0" borderId="0" xfId="0" applyFont="1" applyAlignment="1">
      <alignment horizontal="right"/>
    </xf>
    <xf numFmtId="0" fontId="17" fillId="0" borderId="0" xfId="0" applyFont="1" applyAlignment="1">
      <alignment horizontal="right" vertical="top"/>
    </xf>
    <xf numFmtId="0" fontId="17" fillId="0" borderId="0" xfId="0" applyFont="1" applyAlignment="1">
      <alignment horizontal="right"/>
    </xf>
    <xf numFmtId="164" fontId="17" fillId="0" borderId="8" xfId="1" applyNumberFormat="1" applyFont="1" applyFill="1" applyBorder="1" applyAlignment="1">
      <alignment horizontal="center" vertical="center"/>
    </xf>
    <xf numFmtId="9" fontId="31" fillId="0" borderId="8" xfId="5" applyFont="1" applyFill="1" applyBorder="1" applyAlignment="1">
      <alignment horizontal="center" vertical="center" wrapText="1"/>
    </xf>
    <xf numFmtId="43" fontId="17" fillId="0" borderId="8" xfId="1" applyFont="1" applyFill="1" applyBorder="1" applyAlignment="1">
      <alignment horizontal="center" vertical="center"/>
    </xf>
    <xf numFmtId="164" fontId="17" fillId="0" borderId="8" xfId="1" applyNumberFormat="1" applyFont="1" applyFill="1" applyBorder="1" applyAlignment="1">
      <alignment horizontal="center" vertical="center" wrapText="1"/>
    </xf>
    <xf numFmtId="164" fontId="17" fillId="0" borderId="9" xfId="1" applyNumberFormat="1" applyFont="1" applyFill="1" applyBorder="1" applyAlignment="1">
      <alignment horizontal="center" vertical="center" wrapText="1"/>
    </xf>
    <xf numFmtId="44" fontId="3" fillId="0" borderId="71" xfId="2" applyFont="1" applyBorder="1"/>
    <xf numFmtId="9" fontId="3" fillId="0" borderId="71" xfId="5" applyFont="1" applyBorder="1"/>
    <xf numFmtId="44" fontId="3" fillId="0" borderId="71" xfId="2" applyFont="1" applyBorder="1" applyAlignment="1">
      <alignment horizontal="left"/>
    </xf>
    <xf numFmtId="44" fontId="3" fillId="0" borderId="68" xfId="2" applyFont="1" applyBorder="1"/>
    <xf numFmtId="44" fontId="3" fillId="0" borderId="39" xfId="2" applyFont="1" applyBorder="1"/>
    <xf numFmtId="9" fontId="3" fillId="0" borderId="39" xfId="5" applyFont="1" applyBorder="1"/>
    <xf numFmtId="44" fontId="3" fillId="0" borderId="39" xfId="2" applyFont="1" applyBorder="1" applyAlignment="1">
      <alignment horizontal="left"/>
    </xf>
    <xf numFmtId="44" fontId="3" fillId="0" borderId="14" xfId="2" applyFont="1" applyBorder="1"/>
    <xf numFmtId="44" fontId="3" fillId="0" borderId="76" xfId="2" applyFont="1" applyBorder="1"/>
    <xf numFmtId="9" fontId="3" fillId="0" borderId="76" xfId="5" applyFont="1" applyBorder="1"/>
    <xf numFmtId="44" fontId="3" fillId="0" borderId="76" xfId="2" applyFont="1" applyBorder="1" applyAlignment="1">
      <alignment horizontal="left"/>
    </xf>
    <xf numFmtId="44" fontId="3" fillId="0" borderId="7" xfId="2" applyFont="1" applyBorder="1"/>
    <xf numFmtId="44" fontId="40" fillId="0" borderId="8" xfId="2" applyFont="1" applyBorder="1"/>
    <xf numFmtId="9" fontId="40" fillId="2" borderId="8" xfId="5" applyFont="1" applyFill="1" applyBorder="1"/>
    <xf numFmtId="44" fontId="40" fillId="0" borderId="9" xfId="2" applyFont="1" applyBorder="1"/>
    <xf numFmtId="0" fontId="41" fillId="0" borderId="100" xfId="0" applyFont="1" applyBorder="1"/>
    <xf numFmtId="0" fontId="0" fillId="0" borderId="80" xfId="0" applyBorder="1" applyAlignment="1"/>
    <xf numFmtId="0" fontId="41" fillId="0" borderId="9" xfId="0" applyFont="1" applyBorder="1"/>
    <xf numFmtId="0" fontId="17" fillId="0" borderId="80" xfId="0" applyFont="1" applyBorder="1" applyAlignment="1"/>
    <xf numFmtId="0" fontId="31" fillId="0" borderId="80" xfId="0" applyFont="1" applyBorder="1" applyAlignment="1">
      <alignment horizontal="left"/>
    </xf>
    <xf numFmtId="0" fontId="31" fillId="0" borderId="80" xfId="0" applyFont="1" applyBorder="1" applyAlignment="1">
      <alignment horizontal="right"/>
    </xf>
    <xf numFmtId="0" fontId="0" fillId="0" borderId="59" xfId="0" applyBorder="1" applyAlignment="1"/>
    <xf numFmtId="0" fontId="41" fillId="0" borderId="59" xfId="0" applyFont="1" applyBorder="1"/>
    <xf numFmtId="0" fontId="0" fillId="0" borderId="9" xfId="0" applyBorder="1" applyAlignment="1"/>
    <xf numFmtId="0" fontId="18" fillId="0" borderId="0" xfId="0" applyFont="1"/>
    <xf numFmtId="0" fontId="19" fillId="0" borderId="0" xfId="0" applyFont="1"/>
    <xf numFmtId="0" fontId="0" fillId="0" borderId="105" xfId="0" applyBorder="1" applyAlignment="1">
      <alignment horizontal="left" vertical="center" wrapText="1"/>
    </xf>
    <xf numFmtId="0" fontId="0" fillId="0" borderId="137" xfId="0" applyBorder="1"/>
    <xf numFmtId="0" fontId="2" fillId="0" borderId="0" xfId="0" applyFont="1" applyAlignment="1">
      <alignment horizontal="right" vertical="center"/>
    </xf>
    <xf numFmtId="0" fontId="38" fillId="0" borderId="0" xfId="0" applyFont="1" applyAlignment="1">
      <alignment horizontal="right" vertical="center"/>
    </xf>
    <xf numFmtId="0" fontId="48" fillId="0" borderId="0" xfId="0" applyFont="1"/>
    <xf numFmtId="0" fontId="8" fillId="0" borderId="0" xfId="0" applyFont="1" applyFill="1"/>
    <xf numFmtId="8" fontId="51" fillId="0" borderId="19" xfId="2" applyNumberFormat="1" applyFont="1" applyBorder="1" applyAlignment="1">
      <alignment horizontal="right" vertical="center"/>
    </xf>
    <xf numFmtId="0" fontId="51" fillId="0" borderId="39" xfId="0" applyFont="1" applyFill="1" applyBorder="1" applyAlignment="1">
      <alignment horizontal="right" vertical="center"/>
    </xf>
    <xf numFmtId="8" fontId="51" fillId="0" borderId="41" xfId="2" applyNumberFormat="1" applyFont="1" applyBorder="1" applyAlignment="1">
      <alignment horizontal="right" vertical="center"/>
    </xf>
    <xf numFmtId="0" fontId="51" fillId="4" borderId="39" xfId="0" applyFont="1" applyFill="1" applyBorder="1" applyAlignment="1">
      <alignment horizontal="right" vertical="center"/>
    </xf>
    <xf numFmtId="44" fontId="40" fillId="0" borderId="15" xfId="2" applyFont="1" applyBorder="1" applyAlignment="1">
      <alignment horizontal="right" vertical="center"/>
    </xf>
    <xf numFmtId="1" fontId="51" fillId="0" borderId="28" xfId="0" applyNumberFormat="1" applyFont="1" applyFill="1" applyBorder="1" applyAlignment="1">
      <alignment horizontal="right" vertical="center"/>
    </xf>
    <xf numFmtId="44" fontId="51" fillId="0" borderId="96" xfId="2" applyFont="1" applyBorder="1" applyAlignment="1">
      <alignment horizontal="right" vertical="center"/>
    </xf>
    <xf numFmtId="0" fontId="51" fillId="4" borderId="38" xfId="0" applyFont="1" applyFill="1" applyBorder="1" applyAlignment="1">
      <alignment horizontal="right" vertical="center"/>
    </xf>
    <xf numFmtId="44" fontId="51" fillId="0" borderId="19" xfId="2" applyFont="1" applyBorder="1" applyAlignment="1">
      <alignment horizontal="right" vertical="center"/>
    </xf>
    <xf numFmtId="44" fontId="51" fillId="0" borderId="1" xfId="2" applyFont="1" applyBorder="1" applyAlignment="1">
      <alignment horizontal="right" vertical="center"/>
    </xf>
    <xf numFmtId="44" fontId="51" fillId="0" borderId="41" xfId="2" applyFont="1" applyBorder="1" applyAlignment="1">
      <alignment horizontal="right" vertical="center"/>
    </xf>
    <xf numFmtId="1" fontId="51" fillId="0" borderId="29" xfId="0" applyNumberFormat="1" applyFont="1" applyFill="1" applyBorder="1" applyAlignment="1">
      <alignment horizontal="right" vertical="center"/>
    </xf>
    <xf numFmtId="9" fontId="51" fillId="4" borderId="40" xfId="5" applyFont="1" applyFill="1" applyBorder="1" applyAlignment="1">
      <alignment horizontal="right" vertical="center"/>
    </xf>
    <xf numFmtId="0" fontId="40" fillId="4" borderId="28" xfId="0" applyFont="1" applyFill="1" applyBorder="1" applyAlignment="1">
      <alignment horizontal="right" vertical="center"/>
    </xf>
    <xf numFmtId="44" fontId="40" fillId="0" borderId="29" xfId="2" applyFont="1" applyBorder="1" applyAlignment="1">
      <alignment horizontal="right" vertical="center"/>
    </xf>
    <xf numFmtId="0" fontId="51" fillId="4" borderId="47" xfId="0" applyFont="1" applyFill="1" applyBorder="1" applyAlignment="1">
      <alignment horizontal="right" vertical="center"/>
    </xf>
    <xf numFmtId="0" fontId="51" fillId="4" borderId="30" xfId="0" applyFont="1" applyFill="1" applyBorder="1" applyAlignment="1">
      <alignment horizontal="right" vertical="center"/>
    </xf>
    <xf numFmtId="44" fontId="40" fillId="0" borderId="137" xfId="2" applyFont="1" applyBorder="1" applyAlignment="1">
      <alignment horizontal="right" vertical="center"/>
    </xf>
    <xf numFmtId="166" fontId="40" fillId="0" borderId="28" xfId="5" applyNumberFormat="1" applyFont="1" applyBorder="1" applyAlignment="1">
      <alignment horizontal="right" vertical="center"/>
    </xf>
    <xf numFmtId="166" fontId="40" fillId="0" borderId="96" xfId="5" applyNumberFormat="1" applyFont="1" applyBorder="1" applyAlignment="1">
      <alignment horizontal="right" vertical="center"/>
    </xf>
    <xf numFmtId="0" fontId="50" fillId="0" borderId="0" xfId="0" applyFont="1" applyBorder="1" applyAlignment="1">
      <alignment horizontal="center" vertical="center" textRotation="90"/>
    </xf>
    <xf numFmtId="0" fontId="50" fillId="0" borderId="0" xfId="0" applyFont="1" applyBorder="1"/>
    <xf numFmtId="0" fontId="49" fillId="0" borderId="94" xfId="0" applyFont="1" applyBorder="1" applyAlignment="1">
      <alignment horizontal="center" vertical="center"/>
    </xf>
    <xf numFmtId="0" fontId="49" fillId="0" borderId="95" xfId="0" applyFont="1" applyBorder="1" applyAlignment="1">
      <alignment horizontal="center" vertical="center"/>
    </xf>
    <xf numFmtId="0" fontId="49" fillId="5" borderId="25" xfId="0" applyFont="1" applyFill="1" applyBorder="1" applyAlignment="1">
      <alignment horizontal="center" vertical="center"/>
    </xf>
    <xf numFmtId="0" fontId="24" fillId="0" borderId="0" xfId="0" applyFont="1"/>
    <xf numFmtId="0" fontId="49" fillId="5" borderId="93" xfId="0" applyFont="1" applyFill="1" applyBorder="1" applyAlignment="1">
      <alignment horizontal="center" vertical="center"/>
    </xf>
    <xf numFmtId="0" fontId="49" fillId="5" borderId="26" xfId="0" applyFont="1" applyFill="1" applyBorder="1" applyAlignment="1">
      <alignment horizontal="center" vertical="center"/>
    </xf>
    <xf numFmtId="0" fontId="49" fillId="5" borderId="27" xfId="0" applyFont="1" applyFill="1" applyBorder="1" applyAlignment="1">
      <alignment horizontal="center" vertical="center"/>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50" fillId="0" borderId="0" xfId="0" applyFont="1"/>
    <xf numFmtId="0" fontId="51" fillId="5" borderId="24" xfId="0" applyFont="1" applyFill="1" applyBorder="1" applyAlignment="1">
      <alignment vertical="center"/>
    </xf>
    <xf numFmtId="0" fontId="51" fillId="0" borderId="0" xfId="0" applyFont="1" applyBorder="1"/>
    <xf numFmtId="0" fontId="50" fillId="0" borderId="0" xfId="0" applyFont="1" applyBorder="1" applyAlignment="1">
      <alignment horizontal="left" vertical="center"/>
    </xf>
    <xf numFmtId="1" fontId="51" fillId="5" borderId="14" xfId="0" applyNumberFormat="1" applyFont="1" applyFill="1" applyBorder="1" applyAlignment="1">
      <alignment horizontal="right" vertical="center"/>
    </xf>
    <xf numFmtId="0" fontId="12" fillId="6" borderId="24" xfId="0" applyFont="1" applyFill="1" applyBorder="1" applyAlignment="1">
      <alignment horizontal="left" indent="1"/>
    </xf>
    <xf numFmtId="165" fontId="51" fillId="6" borderId="14" xfId="0" applyNumberFormat="1" applyFont="1" applyFill="1" applyBorder="1" applyAlignment="1">
      <alignment horizontal="right" vertical="center"/>
    </xf>
    <xf numFmtId="165" fontId="51" fillId="6" borderId="92" xfId="0" applyNumberFormat="1" applyFont="1" applyFill="1" applyBorder="1" applyAlignment="1">
      <alignment horizontal="right" vertical="center"/>
    </xf>
    <xf numFmtId="0" fontId="51" fillId="6" borderId="38" xfId="0" applyFont="1" applyFill="1" applyBorder="1" applyAlignment="1">
      <alignment horizontal="right" vertical="center"/>
    </xf>
    <xf numFmtId="44" fontId="51" fillId="6" borderId="48" xfId="2" applyFont="1" applyFill="1" applyBorder="1" applyAlignment="1">
      <alignment horizontal="right" vertical="center"/>
    </xf>
    <xf numFmtId="0" fontId="50" fillId="6" borderId="6" xfId="0" applyFont="1" applyFill="1" applyBorder="1" applyAlignment="1"/>
    <xf numFmtId="0" fontId="50" fillId="6" borderId="9" xfId="0" applyFont="1" applyFill="1" applyBorder="1" applyAlignment="1"/>
    <xf numFmtId="0" fontId="40" fillId="0" borderId="96" xfId="0" applyFont="1" applyFill="1" applyBorder="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18" fillId="0" borderId="0" xfId="0" applyFont="1" applyAlignment="1">
      <alignment horizontal="left" vertical="center"/>
    </xf>
    <xf numFmtId="0" fontId="0" fillId="0" borderId="0" xfId="0" applyAlignment="1">
      <alignment vertical="center"/>
    </xf>
    <xf numFmtId="0" fontId="2" fillId="0" borderId="0" xfId="0" applyFont="1" applyAlignment="1">
      <alignment horizontal="center"/>
    </xf>
    <xf numFmtId="0" fontId="8" fillId="0" borderId="0" xfId="0" applyFont="1" applyAlignment="1">
      <alignment vertical="center"/>
    </xf>
    <xf numFmtId="0" fontId="1" fillId="0" borderId="0" xfId="0" applyFont="1" applyAlignment="1">
      <alignment horizontal="left" vertical="center"/>
    </xf>
    <xf numFmtId="0" fontId="53" fillId="0" borderId="0" xfId="0" applyFont="1" applyFill="1"/>
    <xf numFmtId="0" fontId="53" fillId="0" borderId="0" xfId="0" applyFont="1"/>
    <xf numFmtId="0" fontId="3" fillId="0" borderId="39" xfId="0" applyFont="1" applyBorder="1" applyAlignment="1">
      <alignment vertical="center"/>
    </xf>
    <xf numFmtId="0" fontId="2" fillId="0" borderId="0" xfId="0" applyFont="1" applyAlignment="1">
      <alignment horizontal="right" vertical="center"/>
    </xf>
    <xf numFmtId="0" fontId="19" fillId="0" borderId="0" xfId="0" applyFont="1" applyAlignment="1">
      <alignment horizontal="right" vertical="center"/>
    </xf>
    <xf numFmtId="0" fontId="30" fillId="3" borderId="0" xfId="0" applyFont="1" applyFill="1" applyAlignment="1">
      <alignment horizontal="center" vertical="center" wrapText="1"/>
    </xf>
    <xf numFmtId="0" fontId="25" fillId="0" borderId="0" xfId="0" applyFont="1" applyAlignment="1">
      <alignment horizontal="center" vertical="center"/>
    </xf>
    <xf numFmtId="0" fontId="12" fillId="0" borderId="17" xfId="0" applyFont="1" applyFill="1" applyBorder="1" applyAlignment="1">
      <alignment horizontal="left" vertical="center"/>
    </xf>
    <xf numFmtId="0" fontId="0" fillId="0" borderId="17" xfId="0" applyFill="1" applyBorder="1" applyAlignment="1">
      <alignment vertical="center"/>
    </xf>
    <xf numFmtId="0" fontId="6" fillId="0" borderId="106" xfId="0" applyFont="1" applyFill="1" applyBorder="1" applyAlignment="1">
      <alignment horizontal="left" vertical="center" wrapText="1"/>
    </xf>
    <xf numFmtId="0" fontId="13" fillId="0" borderId="106" xfId="0" applyFont="1" applyBorder="1" applyAlignment="1">
      <alignment horizontal="left" vertical="center"/>
    </xf>
    <xf numFmtId="0" fontId="6" fillId="0" borderId="7" xfId="0" applyFont="1" applyBorder="1" applyAlignment="1">
      <alignment horizontal="justify" wrapText="1"/>
    </xf>
    <xf numFmtId="0" fontId="3" fillId="0" borderId="14" xfId="0" applyFont="1" applyFill="1" applyBorder="1" applyAlignment="1">
      <alignment horizontal="left" vertical="center" wrapText="1"/>
    </xf>
    <xf numFmtId="0" fontId="3" fillId="0" borderId="14" xfId="0" applyFont="1" applyFill="1" applyBorder="1" applyAlignment="1">
      <alignment vertical="center"/>
    </xf>
    <xf numFmtId="0" fontId="3" fillId="0" borderId="6" xfId="0" applyFont="1" applyBorder="1" applyAlignment="1"/>
    <xf numFmtId="0" fontId="50" fillId="0" borderId="0" xfId="0" applyFont="1" applyBorder="1" applyAlignment="1">
      <alignment horizontal="left" vertical="center"/>
    </xf>
    <xf numFmtId="0" fontId="24" fillId="0" borderId="0" xfId="0" applyFont="1" applyBorder="1" applyAlignment="1">
      <alignment horizontal="left" vertical="center"/>
    </xf>
    <xf numFmtId="0" fontId="24" fillId="0" borderId="84" xfId="0" applyFont="1" applyBorder="1" applyAlignment="1"/>
    <xf numFmtId="0" fontId="50" fillId="0" borderId="108" xfId="0" applyFont="1" applyBorder="1" applyAlignment="1">
      <alignment horizontal="left" vertical="center"/>
    </xf>
    <xf numFmtId="0" fontId="24" fillId="0" borderId="108" xfId="0" applyFont="1" applyBorder="1" applyAlignment="1">
      <alignment horizontal="left" vertical="center"/>
    </xf>
    <xf numFmtId="0" fontId="24" fillId="0" borderId="42" xfId="0" applyFont="1" applyBorder="1" applyAlignment="1"/>
    <xf numFmtId="0" fontId="49" fillId="0" borderId="108" xfId="0" applyFont="1" applyBorder="1" applyAlignment="1">
      <alignment horizontal="left" vertical="center"/>
    </xf>
    <xf numFmtId="0" fontId="52" fillId="0" borderId="108" xfId="0" applyFont="1" applyBorder="1" applyAlignment="1">
      <alignment horizontal="left" vertical="center"/>
    </xf>
    <xf numFmtId="0" fontId="52" fillId="0" borderId="42" xfId="0" applyFont="1" applyBorder="1" applyAlignment="1"/>
    <xf numFmtId="0" fontId="50" fillId="0" borderId="31" xfId="0" applyFont="1" applyBorder="1" applyAlignment="1">
      <alignment horizontal="right" vertical="center"/>
    </xf>
    <xf numFmtId="0" fontId="24" fillId="0" borderId="100" xfId="0" applyFont="1" applyBorder="1" applyAlignment="1">
      <alignment horizontal="right"/>
    </xf>
    <xf numFmtId="0" fontId="24" fillId="0" borderId="97" xfId="0" applyFont="1" applyBorder="1" applyAlignment="1">
      <alignment horizontal="right"/>
    </xf>
    <xf numFmtId="0" fontId="50" fillId="0" borderId="96" xfId="0" applyFont="1" applyBorder="1" applyAlignment="1">
      <alignment horizontal="right" vertical="center"/>
    </xf>
    <xf numFmtId="0" fontId="24" fillId="0" borderId="80" xfId="0" applyFont="1" applyBorder="1" applyAlignment="1">
      <alignment horizontal="right"/>
    </xf>
    <xf numFmtId="0" fontId="24" fillId="0" borderId="138" xfId="0" applyFont="1" applyBorder="1" applyAlignment="1">
      <alignment horizontal="right"/>
    </xf>
    <xf numFmtId="0" fontId="50" fillId="0" borderId="29" xfId="0" applyFont="1" applyBorder="1" applyAlignment="1">
      <alignment horizontal="left" vertical="center"/>
    </xf>
    <xf numFmtId="0" fontId="24" fillId="0" borderId="108" xfId="0" applyFont="1" applyBorder="1" applyAlignment="1"/>
    <xf numFmtId="0" fontId="50" fillId="0" borderId="29" xfId="0" applyFont="1" applyBorder="1" applyAlignment="1">
      <alignment horizontal="right" vertical="center"/>
    </xf>
    <xf numFmtId="0" fontId="24" fillId="0" borderId="108" xfId="0" applyFont="1" applyBorder="1" applyAlignment="1">
      <alignment horizontal="right"/>
    </xf>
    <xf numFmtId="0" fontId="24" fillId="0" borderId="42" xfId="0" applyFont="1" applyBorder="1" applyAlignment="1">
      <alignment horizontal="right"/>
    </xf>
    <xf numFmtId="0" fontId="50" fillId="0" borderId="48" xfId="0" applyFont="1" applyBorder="1" applyAlignment="1">
      <alignment horizontal="right" vertical="center"/>
    </xf>
    <xf numFmtId="0" fontId="24" fillId="0" borderId="0" xfId="0" applyFont="1" applyAlignment="1">
      <alignment horizontal="right"/>
    </xf>
    <xf numFmtId="0" fontId="24" fillId="0" borderId="84" xfId="0" applyFont="1" applyBorder="1" applyAlignment="1">
      <alignment horizontal="right"/>
    </xf>
    <xf numFmtId="0" fontId="6" fillId="0" borderId="0" xfId="0" applyFont="1" applyAlignment="1">
      <alignment horizontal="left" vertical="center"/>
    </xf>
    <xf numFmtId="0" fontId="6" fillId="0" borderId="80" xfId="0" applyFont="1" applyBorder="1" applyAlignment="1">
      <alignment horizontal="left" vertical="center"/>
    </xf>
    <xf numFmtId="0" fontId="0" fillId="0" borderId="80" xfId="0" applyBorder="1" applyAlignment="1">
      <alignment horizontal="left" vertical="center"/>
    </xf>
    <xf numFmtId="0" fontId="8" fillId="6" borderId="80" xfId="0" applyFont="1" applyFill="1" applyBorder="1" applyAlignment="1">
      <alignment horizontal="left" wrapText="1"/>
    </xf>
    <xf numFmtId="0" fontId="8" fillId="0" borderId="0" xfId="0" applyFont="1" applyBorder="1" applyAlignment="1"/>
    <xf numFmtId="0" fontId="0" fillId="0" borderId="0" xfId="0" applyAlignment="1"/>
    <xf numFmtId="0" fontId="8" fillId="0" borderId="100" xfId="0" applyFont="1" applyBorder="1" applyAlignment="1">
      <alignment horizontal="left" vertical="center" wrapText="1"/>
    </xf>
    <xf numFmtId="0" fontId="6" fillId="0" borderId="80" xfId="0" applyFont="1" applyBorder="1" applyAlignment="1">
      <alignment horizontal="left" vertical="center" wrapText="1"/>
    </xf>
    <xf numFmtId="0" fontId="6" fillId="6" borderId="80" xfId="0" applyFont="1" applyFill="1" applyBorder="1" applyAlignment="1">
      <alignment horizontal="left" vertical="center" wrapText="1"/>
    </xf>
    <xf numFmtId="0" fontId="51" fillId="6" borderId="14" xfId="0" applyFont="1" applyFill="1" applyBorder="1" applyAlignment="1">
      <alignment horizontal="left" vertical="center"/>
    </xf>
    <xf numFmtId="0" fontId="24" fillId="6" borderId="14" xfId="0" applyFont="1" applyFill="1" applyBorder="1" applyAlignment="1">
      <alignment horizontal="left" vertical="center"/>
    </xf>
    <xf numFmtId="0" fontId="51" fillId="6" borderId="14" xfId="0" applyFont="1" applyFill="1" applyBorder="1" applyAlignment="1">
      <alignment horizontal="left" vertical="center" wrapText="1"/>
    </xf>
    <xf numFmtId="0" fontId="24" fillId="6" borderId="14" xfId="0" applyFont="1" applyFill="1" applyBorder="1" applyAlignment="1">
      <alignment horizontal="left" vertical="center" wrapText="1"/>
    </xf>
    <xf numFmtId="0" fontId="51" fillId="6" borderId="92" xfId="0" applyFont="1" applyFill="1" applyBorder="1" applyAlignment="1">
      <alignment horizontal="left" vertical="center" wrapText="1"/>
    </xf>
    <xf numFmtId="0" fontId="24" fillId="6" borderId="92" xfId="0" applyFont="1" applyFill="1" applyBorder="1" applyAlignment="1">
      <alignment horizontal="left" vertical="center" wrapText="1"/>
    </xf>
    <xf numFmtId="0" fontId="49" fillId="0" borderId="80" xfId="0" applyFont="1" applyBorder="1" applyAlignment="1">
      <alignment horizontal="left" vertical="center"/>
    </xf>
    <xf numFmtId="0" fontId="52" fillId="0" borderId="80" xfId="0" applyFont="1" applyBorder="1" applyAlignment="1">
      <alignment horizontal="left" vertical="center"/>
    </xf>
    <xf numFmtId="0" fontId="52" fillId="0" borderId="138" xfId="0" applyFont="1" applyBorder="1" applyAlignment="1"/>
    <xf numFmtId="0" fontId="49" fillId="0" borderId="0" xfId="0" applyFont="1" applyAlignment="1">
      <alignment horizontal="right" vertical="center"/>
    </xf>
    <xf numFmtId="0" fontId="24" fillId="0" borderId="0" xfId="0" applyFont="1" applyAlignment="1">
      <alignment horizontal="right" vertical="center"/>
    </xf>
    <xf numFmtId="0" fontId="49" fillId="0" borderId="109" xfId="0" applyFont="1" applyBorder="1" applyAlignment="1">
      <alignment horizontal="center" vertical="center"/>
    </xf>
    <xf numFmtId="0" fontId="52" fillId="0" borderId="109" xfId="0" applyFont="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xf numFmtId="0" fontId="50" fillId="0" borderId="17" xfId="0" applyFont="1" applyBorder="1" applyAlignment="1">
      <alignment horizontal="left" vertical="center"/>
    </xf>
    <xf numFmtId="0" fontId="24" fillId="0" borderId="17" xfId="0" applyFont="1" applyBorder="1" applyAlignment="1">
      <alignment horizontal="left" vertical="center"/>
    </xf>
    <xf numFmtId="0" fontId="24" fillId="0" borderId="49" xfId="0" applyFont="1" applyBorder="1" applyAlignment="1"/>
    <xf numFmtId="0" fontId="24" fillId="0" borderId="130" xfId="0" applyFont="1" applyBorder="1" applyAlignment="1">
      <alignment horizontal="left" vertical="center"/>
    </xf>
    <xf numFmtId="0" fontId="24" fillId="0" borderId="106" xfId="0" applyFont="1" applyBorder="1" applyAlignment="1"/>
    <xf numFmtId="0" fontId="24" fillId="0" borderId="133" xfId="0" applyFont="1" applyBorder="1" applyAlignment="1"/>
    <xf numFmtId="0" fontId="50" fillId="0" borderId="19" xfId="0" applyFont="1" applyBorder="1" applyAlignment="1">
      <alignment horizontal="right" vertical="center"/>
    </xf>
    <xf numFmtId="0" fontId="24" fillId="0" borderId="17" xfId="0" applyFont="1" applyBorder="1" applyAlignment="1">
      <alignment horizontal="right"/>
    </xf>
    <xf numFmtId="0" fontId="24" fillId="0" borderId="49" xfId="0" applyFont="1" applyBorder="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0" fillId="0" borderId="0" xfId="0" applyAlignment="1">
      <alignment horizontal="right" vertical="center"/>
    </xf>
    <xf numFmtId="0" fontId="0" fillId="0" borderId="107" xfId="0" applyBorder="1" applyAlignment="1"/>
    <xf numFmtId="0" fontId="24" fillId="0" borderId="107" xfId="0" applyFont="1" applyFill="1" applyBorder="1" applyAlignment="1">
      <alignment horizontal="center" vertical="center"/>
    </xf>
    <xf numFmtId="0" fontId="2" fillId="0" borderId="107" xfId="0" applyFont="1" applyBorder="1" applyAlignment="1">
      <alignment horizontal="center" vertical="center"/>
    </xf>
    <xf numFmtId="0" fontId="30" fillId="3" borderId="0" xfId="0" applyFont="1" applyFill="1" applyAlignment="1">
      <alignment horizontal="center" vertical="center"/>
    </xf>
    <xf numFmtId="0" fontId="25" fillId="0" borderId="0" xfId="0" applyFont="1" applyAlignment="1">
      <alignment vertical="center"/>
    </xf>
    <xf numFmtId="0" fontId="49" fillId="0" borderId="105" xfId="0" applyFont="1" applyBorder="1" applyAlignment="1">
      <alignment horizontal="right" vertical="top"/>
    </xf>
    <xf numFmtId="0" fontId="24" fillId="0" borderId="105" xfId="0" applyFont="1" applyBorder="1" applyAlignment="1">
      <alignment vertical="top"/>
    </xf>
    <xf numFmtId="0" fontId="24" fillId="0" borderId="0" xfId="0" applyFont="1" applyBorder="1" applyAlignment="1">
      <alignment vertical="top"/>
    </xf>
    <xf numFmtId="0" fontId="49" fillId="0" borderId="105" xfId="0" applyFont="1" applyBorder="1" applyAlignment="1">
      <alignment horizontal="right" vertical="center"/>
    </xf>
    <xf numFmtId="0" fontId="24" fillId="0" borderId="105" xfId="0" applyFont="1" applyBorder="1" applyAlignment="1">
      <alignment horizontal="right" vertical="center"/>
    </xf>
    <xf numFmtId="0" fontId="49" fillId="0" borderId="0" xfId="0" applyFont="1" applyBorder="1" applyAlignment="1">
      <alignment horizontal="right" vertical="center"/>
    </xf>
    <xf numFmtId="0" fontId="51" fillId="6" borderId="105" xfId="0" applyFont="1" applyFill="1" applyBorder="1" applyAlignment="1">
      <alignment vertical="top" wrapText="1"/>
    </xf>
    <xf numFmtId="0" fontId="24" fillId="6" borderId="105" xfId="0" applyFont="1" applyFill="1" applyBorder="1" applyAlignment="1">
      <alignment vertical="top"/>
    </xf>
    <xf numFmtId="0" fontId="51" fillId="6" borderId="17" xfId="0" applyFont="1" applyFill="1" applyBorder="1" applyAlignment="1">
      <alignment vertical="top"/>
    </xf>
    <xf numFmtId="0" fontId="24" fillId="6" borderId="17" xfId="0" applyFont="1" applyFill="1" applyBorder="1" applyAlignment="1">
      <alignment vertical="top"/>
    </xf>
    <xf numFmtId="0" fontId="0" fillId="0" borderId="100" xfId="0" applyBorder="1" applyAlignment="1">
      <alignment horizontal="left" vertical="center" wrapText="1"/>
    </xf>
    <xf numFmtId="0" fontId="8" fillId="0" borderId="100" xfId="0" applyFont="1" applyBorder="1" applyAlignment="1">
      <alignment horizontal="left" vertical="center"/>
    </xf>
    <xf numFmtId="0" fontId="0" fillId="0" borderId="100" xfId="0" applyBorder="1" applyAlignment="1">
      <alignment horizontal="left" vertical="center"/>
    </xf>
    <xf numFmtId="0" fontId="17" fillId="0" borderId="105" xfId="0" applyFont="1" applyBorder="1" applyAlignment="1">
      <alignment horizontal="left" vertical="center" wrapText="1"/>
    </xf>
    <xf numFmtId="0" fontId="0" fillId="0" borderId="105" xfId="0" applyBorder="1" applyAlignment="1">
      <alignment horizontal="left" vertical="center" wrapText="1"/>
    </xf>
    <xf numFmtId="0" fontId="6" fillId="6" borderId="0" xfId="0" applyFont="1" applyFill="1" applyBorder="1" applyAlignment="1">
      <alignment horizontal="left" vertical="center" wrapText="1"/>
    </xf>
    <xf numFmtId="0" fontId="6" fillId="6" borderId="80" xfId="0" applyFont="1" applyFill="1" applyBorder="1" applyAlignment="1">
      <alignment horizontal="left" vertical="center"/>
    </xf>
    <xf numFmtId="0" fontId="0" fillId="6" borderId="80" xfId="0" applyFill="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107" xfId="0" applyFont="1" applyBorder="1" applyAlignment="1">
      <alignment horizontal="left" vertical="center"/>
    </xf>
    <xf numFmtId="0" fontId="49" fillId="0" borderId="105" xfId="0" applyFont="1" applyBorder="1" applyAlignment="1">
      <alignment horizontal="justify" vertical="center" wrapText="1"/>
    </xf>
    <xf numFmtId="0" fontId="24" fillId="0" borderId="105" xfId="0" applyFont="1" applyBorder="1" applyAlignment="1">
      <alignment horizontal="justify" vertical="center" wrapText="1"/>
    </xf>
    <xf numFmtId="0" fontId="8" fillId="0" borderId="107" xfId="0" applyFont="1" applyBorder="1" applyAlignment="1"/>
    <xf numFmtId="0" fontId="24" fillId="0" borderId="105" xfId="0" applyFont="1" applyBorder="1" applyAlignment="1">
      <alignment vertical="center"/>
    </xf>
    <xf numFmtId="0" fontId="6" fillId="0" borderId="0" xfId="0" applyFont="1" applyAlignment="1">
      <alignment horizontal="left" vertical="center" wrapText="1"/>
    </xf>
    <xf numFmtId="0" fontId="24" fillId="0" borderId="29" xfId="0" applyFont="1" applyBorder="1" applyAlignment="1"/>
    <xf numFmtId="0" fontId="50" fillId="0" borderId="108" xfId="0" applyFont="1" applyBorder="1" applyAlignment="1">
      <alignment wrapText="1"/>
    </xf>
    <xf numFmtId="0" fontId="50" fillId="0" borderId="0" xfId="0" applyFont="1" applyBorder="1" applyAlignment="1">
      <alignment horizontal="left"/>
    </xf>
    <xf numFmtId="0" fontId="24" fillId="0" borderId="0" xfId="0" applyFont="1" applyAlignment="1">
      <alignment horizontal="left"/>
    </xf>
    <xf numFmtId="0" fontId="24" fillId="0" borderId="0" xfId="0" applyFont="1" applyAlignment="1"/>
    <xf numFmtId="0" fontId="52" fillId="0" borderId="0" xfId="0" applyFont="1" applyBorder="1" applyAlignment="1">
      <alignment horizontal="left"/>
    </xf>
    <xf numFmtId="0" fontId="24" fillId="0" borderId="0" xfId="0" applyFont="1" applyAlignment="1">
      <alignment vertical="top"/>
    </xf>
    <xf numFmtId="0" fontId="18" fillId="0" borderId="101" xfId="0" applyFont="1" applyBorder="1" applyAlignment="1">
      <alignment vertical="center" wrapText="1"/>
    </xf>
    <xf numFmtId="0" fontId="0" fillId="0" borderId="101" xfId="0" applyBorder="1" applyAlignment="1">
      <alignment vertical="center"/>
    </xf>
    <xf numFmtId="0" fontId="18" fillId="0" borderId="14" xfId="0" applyFont="1" applyBorder="1" applyAlignment="1">
      <alignment horizontal="left" vertical="center" wrapText="1"/>
    </xf>
    <xf numFmtId="0" fontId="0" fillId="0" borderId="14" xfId="0" applyBorder="1" applyAlignment="1">
      <alignment horizontal="left" vertical="center"/>
    </xf>
    <xf numFmtId="0" fontId="31" fillId="0" borderId="111" xfId="0" applyFont="1" applyFill="1" applyBorder="1" applyAlignment="1">
      <alignment horizontal="justify" vertical="top" wrapText="1"/>
    </xf>
    <xf numFmtId="0" fontId="0" fillId="0" borderId="100" xfId="0" applyBorder="1" applyAlignment="1">
      <alignment horizontal="justify" vertical="top" wrapText="1"/>
    </xf>
    <xf numFmtId="0" fontId="0" fillId="0" borderId="112" xfId="0" applyBorder="1" applyAlignment="1">
      <alignment horizontal="justify" vertical="top" wrapText="1"/>
    </xf>
    <xf numFmtId="0" fontId="0" fillId="0" borderId="113" xfId="0" applyBorder="1" applyAlignment="1">
      <alignment horizontal="justify" vertical="top" wrapText="1"/>
    </xf>
    <xf numFmtId="0" fontId="0" fillId="0" borderId="0" xfId="0" applyBorder="1" applyAlignment="1">
      <alignment horizontal="justify" vertical="top" wrapText="1"/>
    </xf>
    <xf numFmtId="0" fontId="0" fillId="0" borderId="114" xfId="0" applyBorder="1" applyAlignment="1">
      <alignment horizontal="justify" vertical="top" wrapText="1"/>
    </xf>
    <xf numFmtId="0" fontId="0" fillId="0" borderId="115" xfId="0" applyBorder="1" applyAlignment="1">
      <alignment horizontal="justify" vertical="top" wrapText="1"/>
    </xf>
    <xf numFmtId="0" fontId="0" fillId="0" borderId="80" xfId="0" applyBorder="1" applyAlignment="1">
      <alignment horizontal="justify" vertical="top" wrapText="1"/>
    </xf>
    <xf numFmtId="0" fontId="0" fillId="0" borderId="116" xfId="0" applyBorder="1" applyAlignment="1">
      <alignment horizontal="justify" vertical="top" wrapText="1"/>
    </xf>
    <xf numFmtId="0" fontId="18" fillId="0" borderId="92" xfId="0" applyFont="1" applyBorder="1" applyAlignment="1"/>
    <xf numFmtId="0" fontId="0" fillId="0" borderId="92" xfId="0" applyBorder="1" applyAlignment="1"/>
    <xf numFmtId="0" fontId="3" fillId="0" borderId="7" xfId="0" applyFont="1" applyBorder="1" applyAlignment="1">
      <alignment horizontal="left"/>
    </xf>
    <xf numFmtId="0" fontId="0" fillId="0" borderId="117" xfId="0" applyBorder="1" applyAlignment="1">
      <alignment horizontal="left"/>
    </xf>
    <xf numFmtId="0" fontId="17" fillId="0" borderId="9" xfId="0" applyFont="1" applyBorder="1" applyAlignment="1">
      <alignment horizontal="left"/>
    </xf>
    <xf numFmtId="0" fontId="0" fillId="0" borderId="20" xfId="0" applyBorder="1" applyAlignment="1">
      <alignment horizontal="left"/>
    </xf>
    <xf numFmtId="0" fontId="2" fillId="2" borderId="2" xfId="0" applyFont="1" applyFill="1" applyBorder="1" applyAlignment="1"/>
    <xf numFmtId="0" fontId="0" fillId="0" borderId="2" xfId="0" applyBorder="1" applyAlignment="1"/>
    <xf numFmtId="0" fontId="0" fillId="0" borderId="118" xfId="0" applyBorder="1" applyAlignment="1"/>
    <xf numFmtId="0" fontId="17" fillId="0" borderId="45" xfId="0" applyFont="1" applyBorder="1" applyAlignment="1"/>
    <xf numFmtId="0" fontId="17" fillId="0" borderId="100" xfId="0" applyFont="1" applyBorder="1" applyAlignment="1"/>
    <xf numFmtId="0" fontId="0" fillId="0" borderId="100" xfId="0" applyBorder="1" applyAlignment="1"/>
    <xf numFmtId="0" fontId="17" fillId="0" borderId="0" xfId="0" applyFont="1" applyAlignment="1"/>
    <xf numFmtId="0" fontId="19" fillId="0" borderId="0" xfId="0" applyFont="1" applyBorder="1" applyAlignment="1">
      <alignment horizontal="left"/>
    </xf>
    <xf numFmtId="0" fontId="19" fillId="0" borderId="17" xfId="0" applyFont="1" applyBorder="1" applyAlignment="1">
      <alignment horizontal="left"/>
    </xf>
    <xf numFmtId="0" fontId="18" fillId="0" borderId="101" xfId="0" applyFont="1" applyBorder="1" applyAlignment="1"/>
    <xf numFmtId="0" fontId="18" fillId="0" borderId="14" xfId="0" applyFont="1" applyBorder="1" applyAlignment="1"/>
    <xf numFmtId="0" fontId="0" fillId="0" borderId="14" xfId="0" applyBorder="1" applyAlignment="1"/>
    <xf numFmtId="0" fontId="18" fillId="0" borderId="80" xfId="0" applyFont="1" applyBorder="1" applyAlignment="1">
      <alignment vertical="top"/>
    </xf>
    <xf numFmtId="0" fontId="18" fillId="0" borderId="80" xfId="0" applyFont="1" applyBorder="1" applyAlignment="1"/>
    <xf numFmtId="0" fontId="3" fillId="0" borderId="14" xfId="0" applyFont="1" applyBorder="1" applyAlignment="1">
      <alignment horizontal="left"/>
    </xf>
    <xf numFmtId="0" fontId="0" fillId="0" borderId="50" xfId="0" applyBorder="1" applyAlignment="1">
      <alignment horizontal="left"/>
    </xf>
    <xf numFmtId="0" fontId="3" fillId="0" borderId="119" xfId="0" applyFont="1" applyBorder="1" applyAlignment="1">
      <alignment horizontal="left" vertical="top" wrapText="1" indent="1"/>
    </xf>
    <xf numFmtId="0" fontId="39" fillId="0" borderId="119" xfId="0" applyFont="1" applyBorder="1" applyAlignment="1">
      <alignment horizontal="left" vertical="top" indent="1"/>
    </xf>
    <xf numFmtId="0" fontId="39" fillId="0" borderId="0" xfId="0" applyFont="1" applyBorder="1" applyAlignment="1">
      <alignment horizontal="left" vertical="top" indent="1"/>
    </xf>
    <xf numFmtId="0" fontId="39" fillId="0" borderId="17" xfId="0" applyFont="1" applyBorder="1" applyAlignment="1">
      <alignment horizontal="left" vertical="top" indent="1"/>
    </xf>
    <xf numFmtId="0" fontId="3" fillId="0" borderId="14" xfId="0" applyFont="1" applyBorder="1" applyAlignment="1">
      <alignment horizontal="left" indent="1"/>
    </xf>
    <xf numFmtId="0" fontId="3" fillId="0" borderId="119" xfId="0" applyFont="1" applyBorder="1" applyAlignment="1">
      <alignment vertical="top" wrapText="1"/>
    </xf>
    <xf numFmtId="0" fontId="3" fillId="0" borderId="17" xfId="0" applyFont="1" applyBorder="1" applyAlignment="1">
      <alignment vertical="top" wrapText="1"/>
    </xf>
    <xf numFmtId="0" fontId="2" fillId="0" borderId="6" xfId="0" applyFont="1" applyBorder="1" applyAlignment="1"/>
    <xf numFmtId="0" fontId="0" fillId="0" borderId="6" xfId="0" applyBorder="1" applyAlignment="1"/>
    <xf numFmtId="0" fontId="17" fillId="0" borderId="9" xfId="0" applyFont="1" applyFill="1" applyBorder="1" applyAlignment="1">
      <alignment horizontal="left" vertical="center"/>
    </xf>
    <xf numFmtId="0" fontId="0" fillId="0" borderId="20" xfId="0" applyBorder="1" applyAlignment="1">
      <alignment horizontal="left" vertical="center"/>
    </xf>
    <xf numFmtId="0" fontId="3" fillId="0" borderId="68" xfId="0" applyFont="1" applyBorder="1" applyAlignment="1">
      <alignment horizontal="left"/>
    </xf>
    <xf numFmtId="0" fontId="0" fillId="0" borderId="104" xfId="0" applyBorder="1" applyAlignment="1">
      <alignment horizontal="left"/>
    </xf>
    <xf numFmtId="0" fontId="0" fillId="0" borderId="50" xfId="0" applyBorder="1" applyAlignment="1"/>
    <xf numFmtId="0" fontId="34" fillId="3" borderId="0" xfId="0" applyFont="1" applyFill="1" applyAlignment="1">
      <alignment horizontal="center"/>
    </xf>
    <xf numFmtId="0" fontId="37" fillId="0" borderId="0" xfId="0" applyFont="1" applyFill="1" applyAlignment="1">
      <alignment horizontal="center"/>
    </xf>
    <xf numFmtId="0" fontId="37" fillId="0" borderId="0" xfId="0" applyFont="1" applyAlignment="1">
      <alignment horizontal="center"/>
    </xf>
    <xf numFmtId="0" fontId="1" fillId="0" borderId="0" xfId="0" applyFont="1" applyAlignment="1">
      <alignment horizontal="left" vertical="top" wrapText="1" indent="1"/>
    </xf>
    <xf numFmtId="0" fontId="3" fillId="0" borderId="0" xfId="0" applyFont="1" applyAlignment="1">
      <alignment horizontal="left" vertical="top" wrapText="1" indent="1"/>
    </xf>
    <xf numFmtId="0" fontId="0" fillId="0" borderId="0" xfId="0" applyAlignment="1">
      <alignment horizontal="left" vertical="top" indent="1"/>
    </xf>
    <xf numFmtId="0" fontId="38" fillId="0" borderId="0" xfId="0" applyFont="1" applyFill="1" applyAlignment="1">
      <alignment horizontal="right"/>
    </xf>
    <xf numFmtId="0" fontId="44" fillId="0" borderId="14" xfId="0" applyFont="1" applyBorder="1" applyAlignment="1">
      <alignment horizontal="left" indent="1"/>
    </xf>
    <xf numFmtId="0" fontId="0" fillId="0" borderId="0" xfId="0" applyAlignment="1">
      <alignment horizontal="left" vertical="center"/>
    </xf>
    <xf numFmtId="165" fontId="3" fillId="0" borderId="14" xfId="0" applyNumberFormat="1" applyFont="1" applyBorder="1" applyAlignment="1">
      <alignment horizontal="left" indent="1"/>
    </xf>
    <xf numFmtId="0" fontId="0" fillId="0" borderId="17" xfId="0" applyBorder="1" applyAlignment="1"/>
    <xf numFmtId="0" fontId="9" fillId="0" borderId="0" xfId="0" applyFont="1" applyBorder="1" applyAlignment="1">
      <alignment horizontal="left" vertical="center"/>
    </xf>
    <xf numFmtId="0" fontId="27" fillId="3" borderId="0" xfId="0" applyFont="1" applyFill="1" applyBorder="1" applyAlignment="1">
      <alignment horizontal="center" vertical="center"/>
    </xf>
    <xf numFmtId="0" fontId="3" fillId="0" borderId="64" xfId="0" applyFont="1" applyBorder="1" applyAlignment="1">
      <alignment vertical="center"/>
    </xf>
    <xf numFmtId="0" fontId="0" fillId="0" borderId="65" xfId="0" applyBorder="1" applyAlignment="1">
      <alignment vertical="center"/>
    </xf>
    <xf numFmtId="0" fontId="3" fillId="0" borderId="39" xfId="0" applyFont="1" applyBorder="1" applyAlignment="1">
      <alignment vertical="center"/>
    </xf>
    <xf numFmtId="0" fontId="0" fillId="0" borderId="54" xfId="0" applyBorder="1" applyAlignment="1">
      <alignment vertical="center"/>
    </xf>
    <xf numFmtId="0" fontId="9" fillId="0" borderId="108" xfId="0" applyFont="1" applyBorder="1" applyAlignment="1">
      <alignment vertical="center"/>
    </xf>
    <xf numFmtId="0" fontId="0" fillId="0" borderId="125" xfId="0" applyBorder="1" applyAlignment="1">
      <alignment vertical="center"/>
    </xf>
    <xf numFmtId="0" fontId="3" fillId="0" borderId="86" xfId="0" applyFont="1" applyBorder="1" applyAlignment="1">
      <alignment vertical="center"/>
    </xf>
    <xf numFmtId="0" fontId="0" fillId="0" borderId="89" xfId="0" applyBorder="1" applyAlignment="1">
      <alignment vertical="center"/>
    </xf>
    <xf numFmtId="0" fontId="9" fillId="0" borderId="24" xfId="0" applyFont="1" applyBorder="1" applyAlignment="1">
      <alignment horizontal="left" vertical="center"/>
    </xf>
    <xf numFmtId="0" fontId="2" fillId="0" borderId="123" xfId="0" applyFont="1" applyBorder="1" applyAlignment="1">
      <alignment horizontal="left" vertical="center"/>
    </xf>
    <xf numFmtId="0" fontId="9" fillId="0" borderId="124" xfId="0" applyFont="1" applyBorder="1" applyAlignment="1">
      <alignment horizontal="center" vertical="center"/>
    </xf>
    <xf numFmtId="0" fontId="2" fillId="0" borderId="24" xfId="0" applyFont="1" applyBorder="1" applyAlignment="1">
      <alignment horizontal="center" vertical="center"/>
    </xf>
    <xf numFmtId="0" fontId="2" fillId="0" borderId="123" xfId="0" applyFont="1" applyBorder="1" applyAlignment="1">
      <alignment horizontal="center" vertical="center"/>
    </xf>
    <xf numFmtId="0" fontId="9" fillId="0" borderId="61" xfId="0" applyFont="1" applyBorder="1" applyAlignment="1">
      <alignment vertical="center"/>
    </xf>
    <xf numFmtId="0" fontId="0" fillId="0" borderId="120" xfId="0" applyBorder="1" applyAlignment="1">
      <alignment vertical="center"/>
    </xf>
    <xf numFmtId="0" fontId="8" fillId="0" borderId="0" xfId="0" applyFont="1" applyFill="1" applyBorder="1" applyAlignment="1">
      <alignment horizontal="left" vertical="center" wrapText="1"/>
    </xf>
    <xf numFmtId="0" fontId="18" fillId="0" borderId="0" xfId="0" applyFont="1" applyAlignment="1">
      <alignment horizontal="left" vertical="center"/>
    </xf>
    <xf numFmtId="44" fontId="10" fillId="0" borderId="126" xfId="2" applyFont="1" applyBorder="1" applyAlignment="1">
      <alignment horizontal="right" vertical="center"/>
    </xf>
    <xf numFmtId="0" fontId="10" fillId="0" borderId="127" xfId="0" applyFont="1" applyBorder="1" applyAlignment="1">
      <alignment horizontal="right" vertical="center"/>
    </xf>
    <xf numFmtId="0" fontId="9" fillId="0" borderId="24" xfId="0" applyFont="1" applyBorder="1" applyAlignment="1">
      <alignment horizontal="center" vertical="center"/>
    </xf>
    <xf numFmtId="0" fontId="10" fillId="0" borderId="21" xfId="0" applyFont="1" applyBorder="1" applyAlignment="1">
      <alignment horizontal="right" vertical="center"/>
    </xf>
    <xf numFmtId="0" fontId="9" fillId="0" borderId="121" xfId="0" applyFont="1" applyBorder="1" applyAlignment="1">
      <alignment horizontal="center" vertical="center" wrapText="1"/>
    </xf>
    <xf numFmtId="0" fontId="2" fillId="0" borderId="26" xfId="0" applyFont="1" applyBorder="1" applyAlignment="1">
      <alignment horizontal="center" vertical="center" wrapText="1"/>
    </xf>
    <xf numFmtId="0" fontId="9" fillId="0" borderId="101" xfId="0" applyFont="1" applyBorder="1" applyAlignment="1">
      <alignment vertical="center"/>
    </xf>
    <xf numFmtId="0" fontId="0" fillId="0" borderId="122" xfId="0" applyBorder="1" applyAlignment="1">
      <alignment vertical="center"/>
    </xf>
    <xf numFmtId="42" fontId="9" fillId="0" borderId="70" xfId="4" applyNumberFormat="1" applyFont="1" applyFill="1" applyBorder="1" applyAlignment="1">
      <alignment horizontal="center" vertical="center" wrapText="1"/>
    </xf>
    <xf numFmtId="0" fontId="2" fillId="0" borderId="33" xfId="0" applyFont="1" applyBorder="1" applyAlignment="1">
      <alignment horizontal="center" vertical="center" wrapText="1"/>
    </xf>
    <xf numFmtId="9" fontId="1" fillId="0" borderId="83" xfId="0" applyNumberFormat="1" applyFont="1" applyFill="1" applyBorder="1" applyAlignment="1">
      <alignment horizontal="center" vertical="center"/>
    </xf>
    <xf numFmtId="0" fontId="2" fillId="0" borderId="66" xfId="0" applyFont="1" applyBorder="1" applyAlignment="1">
      <alignment horizontal="center" vertical="center"/>
    </xf>
    <xf numFmtId="8" fontId="9" fillId="0" borderId="70" xfId="4" applyNumberFormat="1" applyFont="1" applyFill="1" applyBorder="1" applyAlignment="1">
      <alignment horizontal="center" vertical="center" wrapText="1"/>
    </xf>
    <xf numFmtId="8" fontId="9" fillId="0" borderId="71" xfId="4" applyNumberFormat="1" applyFont="1" applyFill="1" applyBorder="1" applyAlignment="1">
      <alignment horizontal="center" vertical="center" wrapText="1"/>
    </xf>
    <xf numFmtId="0" fontId="2" fillId="0" borderId="71" xfId="0" applyFont="1" applyBorder="1" applyAlignment="1">
      <alignment vertical="center"/>
    </xf>
    <xf numFmtId="0" fontId="2" fillId="0" borderId="33" xfId="0" applyFont="1" applyBorder="1" applyAlignment="1">
      <alignment vertical="center"/>
    </xf>
    <xf numFmtId="0" fontId="2" fillId="0" borderId="72" xfId="0" applyFont="1" applyBorder="1" applyAlignment="1">
      <alignment vertical="center"/>
    </xf>
    <xf numFmtId="8" fontId="9" fillId="0" borderId="128" xfId="4" applyNumberFormat="1" applyFont="1" applyFill="1" applyBorder="1" applyAlignment="1">
      <alignment horizontal="center"/>
    </xf>
    <xf numFmtId="8" fontId="9" fillId="0" borderId="9" xfId="4" applyNumberFormat="1" applyFont="1" applyFill="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8" fontId="9" fillId="0" borderId="83" xfId="4" applyNumberFormat="1" applyFont="1" applyFill="1" applyBorder="1" applyAlignment="1">
      <alignment horizontal="center" vertical="center" wrapText="1"/>
    </xf>
    <xf numFmtId="0" fontId="2" fillId="0" borderId="66" xfId="0" applyFont="1" applyBorder="1" applyAlignment="1">
      <alignment horizontal="center" vertical="center" wrapText="1"/>
    </xf>
    <xf numFmtId="8" fontId="9" fillId="0" borderId="82" xfId="4" applyNumberFormat="1" applyFont="1" applyFill="1" applyBorder="1" applyAlignment="1">
      <alignment horizontal="center" vertical="center" wrapText="1"/>
    </xf>
    <xf numFmtId="0" fontId="2" fillId="0" borderId="67" xfId="0" applyFont="1" applyBorder="1" applyAlignment="1">
      <alignment vertical="center"/>
    </xf>
    <xf numFmtId="8" fontId="9" fillId="0" borderId="1" xfId="4" applyNumberFormat="1" applyFont="1" applyFill="1" applyBorder="1" applyAlignment="1">
      <alignment horizontal="center" vertical="center" wrapText="1"/>
    </xf>
    <xf numFmtId="0" fontId="2" fillId="0" borderId="14" xfId="0" applyFont="1" applyBorder="1" applyAlignment="1">
      <alignment vertical="center"/>
    </xf>
    <xf numFmtId="0" fontId="2" fillId="0" borderId="50" xfId="0" applyFont="1" applyBorder="1" applyAlignment="1">
      <alignment vertical="center"/>
    </xf>
    <xf numFmtId="0" fontId="0" fillId="0" borderId="17" xfId="0" applyBorder="1" applyAlignment="1">
      <alignment vertical="center"/>
    </xf>
    <xf numFmtId="0" fontId="11" fillId="0" borderId="14" xfId="0" applyFont="1" applyFill="1" applyBorder="1" applyAlignment="1">
      <alignment horizontal="left" vertical="center" wrapText="1"/>
    </xf>
    <xf numFmtId="0" fontId="0" fillId="0" borderId="14" xfId="0" applyBorder="1" applyAlignment="1">
      <alignment vertical="center"/>
    </xf>
    <xf numFmtId="0" fontId="0" fillId="0" borderId="0" xfId="0" applyFill="1" applyBorder="1" applyAlignment="1"/>
    <xf numFmtId="0" fontId="3" fillId="0" borderId="0" xfId="4" applyFont="1" applyFill="1" applyBorder="1" applyAlignment="1">
      <alignment horizontal="left"/>
    </xf>
    <xf numFmtId="0" fontId="2" fillId="0" borderId="0" xfId="0" applyFont="1" applyBorder="1" applyAlignment="1"/>
    <xf numFmtId="0" fontId="2" fillId="0" borderId="48" xfId="0" applyFont="1" applyFill="1" applyBorder="1" applyAlignment="1">
      <alignment horizontal="center" vertical="center"/>
    </xf>
    <xf numFmtId="0" fontId="2" fillId="0" borderId="12" xfId="0" applyFont="1" applyBorder="1" applyAlignment="1">
      <alignment horizontal="center" vertical="center"/>
    </xf>
    <xf numFmtId="0" fontId="27" fillId="3" borderId="0" xfId="0" applyFont="1" applyFill="1" applyAlignment="1">
      <alignment horizontal="center" vertical="center"/>
    </xf>
    <xf numFmtId="0" fontId="2" fillId="0" borderId="0" xfId="0" applyFont="1" applyAlignment="1">
      <alignment vertical="center"/>
    </xf>
    <xf numFmtId="0" fontId="8" fillId="0" borderId="6" xfId="0" applyFont="1" applyFill="1" applyBorder="1" applyAlignment="1"/>
    <xf numFmtId="0" fontId="9" fillId="0" borderId="130" xfId="4" applyFont="1" applyFill="1" applyBorder="1" applyAlignment="1">
      <alignment horizontal="center" vertical="center" wrapText="1"/>
    </xf>
    <xf numFmtId="0" fontId="9" fillId="0" borderId="48" xfId="4" applyFont="1" applyFill="1" applyBorder="1" applyAlignment="1">
      <alignment horizontal="center" vertical="center" wrapText="1"/>
    </xf>
    <xf numFmtId="0" fontId="2" fillId="0" borderId="12" xfId="0" applyFont="1" applyFill="1" applyBorder="1" applyAlignment="1">
      <alignment horizontal="center" vertical="center" wrapText="1"/>
    </xf>
    <xf numFmtId="8" fontId="9" fillId="0" borderId="131" xfId="4" applyNumberFormat="1" applyFont="1" applyFill="1" applyBorder="1" applyAlignment="1">
      <alignment horizontal="center" vertical="center" wrapText="1"/>
    </xf>
    <xf numFmtId="8" fontId="9" fillId="0" borderId="114" xfId="4" applyNumberFormat="1" applyFont="1" applyFill="1" applyBorder="1" applyAlignment="1">
      <alignment horizontal="center" vertical="center" wrapText="1"/>
    </xf>
    <xf numFmtId="0" fontId="2" fillId="0" borderId="132" xfId="0" applyFont="1" applyFill="1" applyBorder="1" applyAlignment="1">
      <alignment vertical="center"/>
    </xf>
    <xf numFmtId="0" fontId="9" fillId="0" borderId="133" xfId="4" applyFont="1" applyFill="1" applyBorder="1" applyAlignment="1">
      <alignment horizontal="center" vertical="center" wrapText="1"/>
    </xf>
    <xf numFmtId="0" fontId="9" fillId="0" borderId="84" xfId="4" applyFont="1" applyFill="1" applyBorder="1" applyAlignment="1">
      <alignment horizontal="center" vertical="center" wrapText="1"/>
    </xf>
    <xf numFmtId="0" fontId="2" fillId="0" borderId="62" xfId="0" applyFont="1" applyFill="1" applyBorder="1" applyAlignment="1">
      <alignment horizontal="center" vertical="center" wrapText="1"/>
    </xf>
    <xf numFmtId="8" fontId="9" fillId="0" borderId="134" xfId="4" applyNumberFormat="1" applyFont="1" applyFill="1" applyBorder="1" applyAlignment="1">
      <alignment horizontal="center" vertical="center" wrapText="1"/>
    </xf>
    <xf numFmtId="8" fontId="9" fillId="0" borderId="67" xfId="4" applyNumberFormat="1" applyFont="1" applyFill="1" applyBorder="1" applyAlignment="1">
      <alignment horizontal="center" vertical="center" wrapText="1"/>
    </xf>
    <xf numFmtId="0" fontId="3" fillId="0" borderId="17" xfId="0" applyFont="1" applyFill="1" applyBorder="1" applyAlignment="1">
      <alignment horizontal="center" vertical="center"/>
    </xf>
    <xf numFmtId="0" fontId="0" fillId="0" borderId="14" xfId="0" applyFill="1" applyBorder="1" applyAlignment="1">
      <alignment horizontal="center" vertical="center"/>
    </xf>
    <xf numFmtId="9" fontId="9" fillId="0" borderId="129" xfId="4" applyNumberFormat="1" applyFont="1" applyFill="1" applyBorder="1" applyAlignment="1">
      <alignment horizontal="center" vertical="center" wrapText="1"/>
    </xf>
    <xf numFmtId="9" fontId="9" fillId="0" borderId="83" xfId="4" applyNumberFormat="1" applyFont="1" applyFill="1" applyBorder="1" applyAlignment="1">
      <alignment horizontal="center" vertical="center" wrapText="1"/>
    </xf>
    <xf numFmtId="0" fontId="2" fillId="0" borderId="66" xfId="0" applyFont="1" applyFill="1" applyBorder="1" applyAlignment="1">
      <alignment vertical="center"/>
    </xf>
    <xf numFmtId="8" fontId="9" fillId="0" borderId="48" xfId="4" applyNumberFormat="1" applyFont="1" applyFill="1" applyBorder="1" applyAlignment="1">
      <alignment horizontal="center" vertical="center" wrapText="1"/>
    </xf>
    <xf numFmtId="0" fontId="2" fillId="0" borderId="12" xfId="0" applyFont="1" applyBorder="1" applyAlignment="1">
      <alignment horizontal="center" vertical="center" wrapText="1"/>
    </xf>
    <xf numFmtId="42" fontId="9" fillId="0" borderId="128" xfId="4" applyNumberFormat="1" applyFont="1" applyFill="1" applyBorder="1" applyAlignment="1">
      <alignment horizontal="center"/>
    </xf>
    <xf numFmtId="8" fontId="9" fillId="0" borderId="33" xfId="4" applyNumberFormat="1" applyFont="1" applyFill="1" applyBorder="1" applyAlignment="1">
      <alignment horizontal="center" vertical="center" wrapText="1"/>
    </xf>
    <xf numFmtId="8" fontId="9" fillId="0" borderId="47" xfId="4" applyNumberFormat="1" applyFont="1" applyFill="1" applyBorder="1" applyAlignment="1">
      <alignment horizontal="center" vertical="center" wrapText="1"/>
    </xf>
    <xf numFmtId="0" fontId="2" fillId="0" borderId="46" xfId="0" applyFont="1" applyBorder="1" applyAlignment="1">
      <alignment horizontal="center" vertical="center" wrapText="1"/>
    </xf>
    <xf numFmtId="0" fontId="0" fillId="0" borderId="0" xfId="0" applyAlignment="1">
      <alignment vertical="center"/>
    </xf>
    <xf numFmtId="0" fontId="11" fillId="0" borderId="14" xfId="0" applyFont="1" applyBorder="1" applyAlignment="1">
      <alignment horizontal="left" wrapText="1"/>
    </xf>
    <xf numFmtId="0" fontId="12" fillId="0" borderId="17" xfId="0" applyFont="1" applyFill="1" applyBorder="1" applyAlignment="1">
      <alignment horizontal="left" indent="1"/>
    </xf>
    <xf numFmtId="0" fontId="0" fillId="0" borderId="0" xfId="0" applyBorder="1" applyAlignment="1"/>
    <xf numFmtId="0" fontId="3" fillId="0" borderId="17" xfId="0" applyFont="1" applyBorder="1" applyAlignment="1"/>
    <xf numFmtId="0" fontId="7" fillId="0" borderId="0" xfId="0" applyFont="1" applyBorder="1" applyAlignment="1">
      <alignment horizontal="right"/>
    </xf>
    <xf numFmtId="0" fontId="0" fillId="0" borderId="0" xfId="0" applyAlignment="1">
      <alignment horizontal="right"/>
    </xf>
    <xf numFmtId="8" fontId="9" fillId="0" borderId="135" xfId="4" applyNumberFormat="1" applyFont="1" applyFill="1" applyBorder="1" applyAlignment="1">
      <alignment horizontal="center" vertical="center" wrapText="1"/>
    </xf>
    <xf numFmtId="0" fontId="2" fillId="0" borderId="118" xfId="0" applyFont="1" applyFill="1" applyBorder="1" applyAlignment="1">
      <alignment vertical="center"/>
    </xf>
    <xf numFmtId="8" fontId="9" fillId="0" borderId="102" xfId="4" applyNumberFormat="1" applyFont="1" applyFill="1" applyBorder="1" applyAlignment="1">
      <alignment horizontal="center" vertical="center" wrapText="1"/>
    </xf>
    <xf numFmtId="8" fontId="7" fillId="0" borderId="128" xfId="4" applyNumberFormat="1" applyFont="1" applyFill="1" applyBorder="1" applyAlignment="1">
      <alignment horizontal="center" vertical="center"/>
    </xf>
    <xf numFmtId="0" fontId="0" fillId="0" borderId="9" xfId="0" applyBorder="1" applyAlignment="1">
      <alignment vertical="center"/>
    </xf>
    <xf numFmtId="0" fontId="0" fillId="0" borderId="23" xfId="0" applyBorder="1" applyAlignment="1">
      <alignment vertical="center"/>
    </xf>
    <xf numFmtId="8" fontId="9" fillId="0" borderId="43" xfId="4" applyNumberFormat="1" applyFont="1" applyFill="1" applyBorder="1" applyAlignment="1">
      <alignment horizontal="center" vertical="center" wrapText="1"/>
    </xf>
    <xf numFmtId="8" fontId="9" fillId="0" borderId="129" xfId="4" applyNumberFormat="1" applyFont="1" applyFill="1" applyBorder="1" applyAlignment="1">
      <alignment horizontal="center" vertical="center" wrapText="1"/>
    </xf>
    <xf numFmtId="8" fontId="9" fillId="0" borderId="66" xfId="4" applyNumberFormat="1" applyFont="1" applyFill="1" applyBorder="1" applyAlignment="1">
      <alignment horizontal="center" vertical="center" wrapText="1"/>
    </xf>
    <xf numFmtId="0" fontId="0" fillId="0" borderId="9" xfId="0" applyBorder="1" applyAlignment="1">
      <alignment horizontal="center" vertical="center"/>
    </xf>
    <xf numFmtId="8" fontId="9" fillId="0" borderId="99" xfId="4" applyNumberFormat="1" applyFont="1" applyFill="1" applyBorder="1" applyAlignment="1">
      <alignment horizontal="center" vertical="center" wrapText="1"/>
    </xf>
    <xf numFmtId="8" fontId="9" fillId="0" borderId="2" xfId="4"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xf>
    <xf numFmtId="0" fontId="9" fillId="0" borderId="134" xfId="4"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118" xfId="0" applyFont="1" applyFill="1" applyBorder="1" applyAlignment="1">
      <alignment horizontal="center" vertical="center"/>
    </xf>
    <xf numFmtId="8" fontId="9" fillId="0" borderId="118" xfId="4" applyNumberFormat="1" applyFont="1" applyFill="1" applyBorder="1" applyAlignment="1">
      <alignment horizontal="center" vertical="center" wrapText="1"/>
    </xf>
    <xf numFmtId="0" fontId="2" fillId="0" borderId="2" xfId="0" applyFont="1" applyBorder="1" applyAlignment="1">
      <alignment horizontal="center" vertical="center"/>
    </xf>
    <xf numFmtId="8" fontId="9" fillId="0" borderId="43" xfId="4" applyNumberFormat="1" applyFont="1" applyFill="1" applyBorder="1" applyAlignment="1">
      <alignment horizontal="center" vertical="center" wrapText="1" shrinkToFit="1"/>
    </xf>
    <xf numFmtId="0" fontId="2" fillId="0" borderId="46" xfId="0" applyFont="1" applyBorder="1" applyAlignment="1">
      <alignment horizontal="center" vertical="center" shrinkToFit="1"/>
    </xf>
    <xf numFmtId="0" fontId="2" fillId="0" borderId="0" xfId="0" applyFont="1" applyBorder="1" applyAlignment="1">
      <alignment vertical="center"/>
    </xf>
    <xf numFmtId="8" fontId="7" fillId="0" borderId="128" xfId="4" applyNumberFormat="1" applyFont="1" applyFill="1" applyBorder="1" applyAlignment="1">
      <alignment horizontal="center"/>
    </xf>
    <xf numFmtId="0" fontId="0" fillId="0" borderId="9" xfId="0" applyBorder="1" applyAlignment="1">
      <alignment horizontal="center"/>
    </xf>
    <xf numFmtId="0" fontId="9" fillId="0" borderId="0" xfId="0" applyFont="1" applyBorder="1" applyAlignment="1">
      <alignment horizontal="right" vertical="center"/>
    </xf>
    <xf numFmtId="0" fontId="9" fillId="0" borderId="0" xfId="0" applyFont="1" applyBorder="1" applyAlignment="1">
      <alignment horizontal="right" vertical="center" wrapText="1"/>
    </xf>
    <xf numFmtId="0" fontId="2" fillId="0" borderId="0" xfId="0" applyFont="1" applyAlignment="1">
      <alignment horizontal="right" vertical="center" wrapText="1"/>
    </xf>
    <xf numFmtId="0" fontId="3" fillId="5" borderId="14" xfId="0" applyFont="1" applyFill="1" applyBorder="1" applyAlignment="1">
      <alignment vertical="center" wrapText="1"/>
    </xf>
    <xf numFmtId="0" fontId="0" fillId="5" borderId="14" xfId="0" applyFill="1" applyBorder="1" applyAlignment="1">
      <alignment vertical="center"/>
    </xf>
    <xf numFmtId="0" fontId="9" fillId="0" borderId="17" xfId="0" applyFont="1" applyFill="1" applyBorder="1" applyAlignment="1">
      <alignment horizontal="left" vertical="center"/>
    </xf>
    <xf numFmtId="0" fontId="2" fillId="0" borderId="17" xfId="0" applyFont="1" applyBorder="1" applyAlignment="1">
      <alignment horizontal="left" vertical="center"/>
    </xf>
    <xf numFmtId="0" fontId="9" fillId="0" borderId="14" xfId="0" applyFont="1" applyFill="1" applyBorder="1" applyAlignment="1">
      <alignment horizontal="center" vertical="center"/>
    </xf>
    <xf numFmtId="0" fontId="2" fillId="0" borderId="14" xfId="0" applyFont="1" applyBorder="1" applyAlignment="1">
      <alignment horizontal="center" vertical="center"/>
    </xf>
    <xf numFmtId="0" fontId="9" fillId="0" borderId="136" xfId="0" applyFont="1" applyBorder="1" applyAlignment="1">
      <alignment horizontal="center" vertical="center"/>
    </xf>
    <xf numFmtId="0" fontId="2" fillId="0" borderId="136" xfId="0" applyFont="1" applyBorder="1" applyAlignment="1">
      <alignment horizontal="center" vertical="center"/>
    </xf>
    <xf numFmtId="0" fontId="2" fillId="0" borderId="35" xfId="0" applyFont="1" applyBorder="1" applyAlignment="1">
      <alignment horizontal="center" vertical="center"/>
    </xf>
    <xf numFmtId="0" fontId="3" fillId="0" borderId="17" xfId="0" applyFont="1" applyBorder="1" applyAlignment="1">
      <alignment horizontal="left" vertical="center"/>
    </xf>
    <xf numFmtId="0" fontId="2" fillId="0" borderId="49" xfId="0" applyFont="1" applyBorder="1" applyAlignment="1">
      <alignment horizontal="left" vertical="center"/>
    </xf>
    <xf numFmtId="0" fontId="6" fillId="0" borderId="0" xfId="0" applyFont="1" applyAlignment="1">
      <alignment horizontal="center"/>
    </xf>
    <xf numFmtId="0" fontId="6" fillId="0" borderId="17" xfId="0" applyFont="1" applyBorder="1" applyAlignment="1">
      <alignment horizontal="left"/>
    </xf>
    <xf numFmtId="0" fontId="6" fillId="0" borderId="80" xfId="0" applyFont="1" applyBorder="1" applyAlignment="1"/>
    <xf numFmtId="0" fontId="2" fillId="0" borderId="80" xfId="0" applyFont="1" applyBorder="1" applyAlignment="1"/>
    <xf numFmtId="0" fontId="6" fillId="0" borderId="0" xfId="0" applyFont="1" applyBorder="1" applyAlignment="1"/>
    <xf numFmtId="0" fontId="6" fillId="0" borderId="0" xfId="0" applyFont="1" applyAlignment="1">
      <alignment horizontal="left"/>
    </xf>
    <xf numFmtId="0" fontId="2" fillId="0" borderId="0" xfId="0" applyFont="1" applyAlignment="1">
      <alignment horizontal="left"/>
    </xf>
    <xf numFmtId="0" fontId="6" fillId="0" borderId="119" xfId="0" applyFont="1" applyBorder="1" applyAlignment="1">
      <alignment horizontal="left" vertical="center"/>
    </xf>
    <xf numFmtId="0" fontId="6" fillId="0" borderId="119" xfId="0" applyFont="1" applyBorder="1" applyAlignment="1">
      <alignment horizontal="left"/>
    </xf>
    <xf numFmtId="0" fontId="2" fillId="0" borderId="119" xfId="0" applyFont="1" applyBorder="1" applyAlignment="1">
      <alignment horizontal="left"/>
    </xf>
    <xf numFmtId="0" fontId="2" fillId="0" borderId="0" xfId="0" applyFont="1" applyAlignment="1">
      <alignment horizontal="center"/>
    </xf>
    <xf numFmtId="0" fontId="6" fillId="0" borderId="17"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84" xfId="0" applyFont="1" applyBorder="1" applyAlignment="1">
      <alignment horizontal="left" vertical="center"/>
    </xf>
    <xf numFmtId="0" fontId="3" fillId="2" borderId="108" xfId="0" applyFont="1" applyFill="1" applyBorder="1" applyAlignment="1">
      <alignment horizontal="left" vertical="center"/>
    </xf>
    <xf numFmtId="0" fontId="2" fillId="2" borderId="108" xfId="0" applyFont="1" applyFill="1" applyBorder="1" applyAlignment="1">
      <alignment horizontal="left" vertical="center"/>
    </xf>
    <xf numFmtId="0" fontId="2" fillId="2" borderId="42" xfId="0" applyFont="1" applyFill="1" applyBorder="1" applyAlignment="1">
      <alignment horizontal="left" vertical="center"/>
    </xf>
    <xf numFmtId="0" fontId="27" fillId="3" borderId="0" xfId="0" applyFont="1" applyFill="1" applyAlignment="1">
      <alignment horizontal="center" vertical="center" wrapText="1"/>
    </xf>
    <xf numFmtId="0" fontId="4" fillId="0" borderId="0" xfId="0" applyFont="1" applyAlignment="1">
      <alignment horizontal="left" vertical="center"/>
    </xf>
    <xf numFmtId="0" fontId="0" fillId="0" borderId="0" xfId="0" applyBorder="1" applyAlignment="1">
      <alignment horizontal="center"/>
    </xf>
    <xf numFmtId="0" fontId="28" fillId="0" borderId="17" xfId="0" applyFont="1" applyFill="1" applyBorder="1" applyAlignment="1">
      <alignment horizontal="left" vertical="center"/>
    </xf>
    <xf numFmtId="0" fontId="29" fillId="0" borderId="17" xfId="0" applyFont="1" applyBorder="1" applyAlignment="1">
      <alignment vertical="center"/>
    </xf>
    <xf numFmtId="0" fontId="3" fillId="0" borderId="14" xfId="0" applyFont="1" applyFill="1" applyBorder="1" applyAlignment="1">
      <alignment horizontal="left" wrapText="1"/>
    </xf>
    <xf numFmtId="0" fontId="2" fillId="0" borderId="14" xfId="0" applyFont="1" applyBorder="1" applyAlignment="1"/>
    <xf numFmtId="0" fontId="9" fillId="0" borderId="0" xfId="0" applyFont="1" applyFill="1" applyBorder="1" applyAlignment="1">
      <alignment wrapText="1"/>
    </xf>
    <xf numFmtId="0" fontId="2" fillId="0" borderId="0" xfId="0" applyFont="1" applyAlignment="1"/>
    <xf numFmtId="0" fontId="9" fillId="0" borderId="0" xfId="0" applyFont="1" applyFill="1" applyBorder="1" applyAlignment="1">
      <alignment vertical="center" wrapText="1"/>
    </xf>
    <xf numFmtId="0" fontId="9" fillId="0" borderId="0" xfId="0" applyFont="1" applyFill="1" applyBorder="1" applyAlignment="1">
      <alignment horizontal="right"/>
    </xf>
    <xf numFmtId="0" fontId="9" fillId="0" borderId="0" xfId="0" applyFont="1" applyFill="1" applyBorder="1" applyAlignment="1">
      <alignment horizontal="right" vertical="center"/>
    </xf>
    <xf numFmtId="0" fontId="55" fillId="0" borderId="1" xfId="3" applyFont="1" applyFill="1" applyBorder="1" applyAlignment="1">
      <alignment vertical="center" wrapText="1"/>
    </xf>
  </cellXfs>
  <cellStyles count="6">
    <cellStyle name="Comma" xfId="1" builtinId="3"/>
    <cellStyle name="Currency" xfId="2" builtinId="4"/>
    <cellStyle name="Normal" xfId="0" builtinId="0"/>
    <cellStyle name="Normal_G-C #1" xfId="3" xr:uid="{00000000-0005-0000-0000-000004000000}"/>
    <cellStyle name="Normal_Sheet1 (2)" xfId="4" xr:uid="{00000000-0005-0000-0000-000005000000}"/>
    <cellStyle name="Percent" xfId="5" builtinId="5"/>
  </cellStyles>
  <dxfs count="0"/>
  <tableStyles count="0" defaultTableStyle="TableStyleMedium2" defaultPivotStyle="PivotStyleLight16"/>
  <colors>
    <mruColors>
      <color rgb="FFFFF2C9"/>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38</xdr:row>
      <xdr:rowOff>0</xdr:rowOff>
    </xdr:from>
    <xdr:to>
      <xdr:col>4</xdr:col>
      <xdr:colOff>67318</xdr:colOff>
      <xdr:row>38</xdr:row>
      <xdr:rowOff>185124</xdr:rowOff>
    </xdr:to>
    <xdr:sp macro="" textlink="">
      <xdr:nvSpPr>
        <xdr:cNvPr id="4192" name="Text Box 3">
          <a:extLst>
            <a:ext uri="{FF2B5EF4-FFF2-40B4-BE49-F238E27FC236}">
              <a16:creationId xmlns:a16="http://schemas.microsoft.com/office/drawing/2014/main" id="{00000000-0008-0000-0100-000060100000}"/>
            </a:ext>
          </a:extLst>
        </xdr:cNvPr>
        <xdr:cNvSpPr txBox="1">
          <a:spLocks noChangeArrowheads="1"/>
        </xdr:cNvSpPr>
      </xdr:nvSpPr>
      <xdr:spPr bwMode="auto">
        <a:xfrm>
          <a:off x="1178061" y="7876182"/>
          <a:ext cx="67318" cy="185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6"/>
  <sheetViews>
    <sheetView showGridLines="0" topLeftCell="A10" zoomScaleNormal="100" workbookViewId="0"/>
  </sheetViews>
  <sheetFormatPr defaultRowHeight="12.45" x14ac:dyDescent="0.3"/>
  <cols>
    <col min="1" max="1" width="2.15234375" customWidth="1"/>
    <col min="2" max="2" width="30.84375" customWidth="1"/>
    <col min="3" max="6" width="14.84375" customWidth="1"/>
    <col min="7" max="7" width="2.15234375" customWidth="1"/>
  </cols>
  <sheetData>
    <row r="1" spans="2:6" x14ac:dyDescent="0.3">
      <c r="B1" s="79"/>
      <c r="C1" s="79"/>
      <c r="D1" s="502"/>
      <c r="E1" s="503"/>
      <c r="F1" s="503"/>
    </row>
    <row r="2" spans="2:6" ht="15.45" x14ac:dyDescent="0.3">
      <c r="B2" s="79" t="s">
        <v>236</v>
      </c>
      <c r="C2" s="79"/>
      <c r="D2" s="440"/>
      <c r="E2" s="440"/>
      <c r="F2" s="441" t="s">
        <v>336</v>
      </c>
    </row>
    <row r="3" spans="2:6" ht="15.45" x14ac:dyDescent="0.3">
      <c r="B3" s="490" t="s">
        <v>353</v>
      </c>
      <c r="C3" s="79"/>
      <c r="D3" s="488"/>
      <c r="E3" s="488"/>
      <c r="F3" s="441"/>
    </row>
    <row r="4" spans="2:6" ht="20.399999999999999" customHeight="1" x14ac:dyDescent="0.3">
      <c r="B4" s="504" t="s">
        <v>213</v>
      </c>
      <c r="C4" s="505"/>
      <c r="D4" s="505"/>
      <c r="E4" s="505"/>
      <c r="F4" s="505"/>
    </row>
    <row r="6" spans="2:6" ht="29.15" customHeight="1" x14ac:dyDescent="0.3">
      <c r="B6" s="329" t="s">
        <v>40</v>
      </c>
      <c r="C6" s="506">
        <v>0</v>
      </c>
      <c r="D6" s="507"/>
      <c r="E6" s="507"/>
      <c r="F6" s="507"/>
    </row>
    <row r="7" spans="2:6" ht="12.9" x14ac:dyDescent="0.3">
      <c r="B7" s="329" t="s">
        <v>269</v>
      </c>
      <c r="C7" s="511" t="s">
        <v>211</v>
      </c>
      <c r="D7" s="512"/>
      <c r="E7" s="512"/>
      <c r="F7" s="512"/>
    </row>
    <row r="8" spans="2:6" ht="12.9" x14ac:dyDescent="0.3">
      <c r="B8" s="329" t="s">
        <v>270</v>
      </c>
      <c r="C8" s="511" t="s">
        <v>51</v>
      </c>
      <c r="D8" s="512"/>
      <c r="E8" s="512"/>
      <c r="F8" s="512"/>
    </row>
    <row r="9" spans="2:6" ht="12.9" x14ac:dyDescent="0.35">
      <c r="B9" s="6"/>
      <c r="C9" s="28"/>
      <c r="D9" s="29"/>
      <c r="E9" s="29"/>
      <c r="F9" s="29"/>
    </row>
    <row r="10" spans="2:6" ht="13.3" thickBot="1" x14ac:dyDescent="0.4">
      <c r="B10" s="14" t="s">
        <v>2</v>
      </c>
      <c r="C10" s="513"/>
      <c r="D10" s="513"/>
      <c r="E10" s="513"/>
      <c r="F10" s="513"/>
    </row>
    <row r="11" spans="2:6" ht="12.9" x14ac:dyDescent="0.35">
      <c r="B11" s="15"/>
      <c r="C11" s="16"/>
      <c r="D11" s="16"/>
      <c r="E11" s="16"/>
      <c r="F11" s="16"/>
    </row>
    <row r="12" spans="2:6" ht="43.5" customHeight="1" thickBot="1" x14ac:dyDescent="0.4">
      <c r="B12" s="17" t="s">
        <v>50</v>
      </c>
      <c r="C12" s="510" t="s">
        <v>44</v>
      </c>
      <c r="D12" s="510"/>
      <c r="E12" s="510"/>
      <c r="F12" s="510"/>
    </row>
    <row r="13" spans="2:6" ht="12.9" x14ac:dyDescent="0.35">
      <c r="B13" s="8"/>
      <c r="C13" s="4"/>
      <c r="D13" s="4"/>
      <c r="E13" s="4"/>
      <c r="F13" s="4"/>
    </row>
    <row r="14" spans="2:6" ht="39" customHeight="1" thickBot="1" x14ac:dyDescent="0.4">
      <c r="B14" s="18" t="s">
        <v>48</v>
      </c>
      <c r="C14" s="510" t="s">
        <v>268</v>
      </c>
      <c r="D14" s="510"/>
      <c r="E14" s="510"/>
      <c r="F14" s="510"/>
    </row>
    <row r="15" spans="2:6" ht="12.9" x14ac:dyDescent="0.35">
      <c r="B15" s="6"/>
      <c r="C15" s="7"/>
      <c r="D15" s="7"/>
      <c r="E15" s="7"/>
      <c r="F15" s="7"/>
    </row>
    <row r="16" spans="2:6" ht="45" customHeight="1" thickBot="1" x14ac:dyDescent="0.4">
      <c r="B16" s="19" t="s">
        <v>49</v>
      </c>
      <c r="C16" s="510" t="s">
        <v>348</v>
      </c>
      <c r="D16" s="510"/>
      <c r="E16" s="510"/>
      <c r="F16" s="510"/>
    </row>
    <row r="17" spans="2:6" ht="13.3" thickBot="1" x14ac:dyDescent="0.4">
      <c r="B17" s="4"/>
      <c r="C17" s="4"/>
      <c r="D17" s="4"/>
      <c r="E17" s="4"/>
      <c r="F17" s="4"/>
    </row>
    <row r="18" spans="2:6" ht="12.9" x14ac:dyDescent="0.35">
      <c r="B18" s="10"/>
      <c r="C18" s="334" t="s">
        <v>41</v>
      </c>
      <c r="D18" s="335" t="s">
        <v>43</v>
      </c>
      <c r="E18" s="334" t="s">
        <v>42</v>
      </c>
      <c r="F18" s="335" t="s">
        <v>43</v>
      </c>
    </row>
    <row r="19" spans="2:6" ht="25.75" x14ac:dyDescent="0.35">
      <c r="B19" s="330" t="s">
        <v>45</v>
      </c>
      <c r="C19" s="50"/>
      <c r="D19" s="51"/>
      <c r="E19" s="64"/>
      <c r="F19" s="65"/>
    </row>
    <row r="20" spans="2:6" ht="25.75" x14ac:dyDescent="0.35">
      <c r="B20" s="331" t="s">
        <v>46</v>
      </c>
      <c r="C20" s="66"/>
      <c r="D20" s="67"/>
      <c r="E20" s="66"/>
      <c r="F20" s="67"/>
    </row>
    <row r="21" spans="2:6" ht="25.75" x14ac:dyDescent="0.35">
      <c r="B21" s="331" t="s">
        <v>47</v>
      </c>
      <c r="C21" s="66"/>
      <c r="D21" s="67"/>
      <c r="E21" s="11"/>
      <c r="F21" s="9"/>
    </row>
    <row r="22" spans="2:6" ht="32.799999999999997" customHeight="1" x14ac:dyDescent="0.35">
      <c r="B22" s="332" t="s">
        <v>347</v>
      </c>
      <c r="C22" s="11"/>
      <c r="D22" s="9"/>
      <c r="E22" s="66"/>
      <c r="F22" s="67"/>
    </row>
    <row r="23" spans="2:6" ht="26.15" thickBot="1" x14ac:dyDescent="0.4">
      <c r="B23" s="333" t="s">
        <v>346</v>
      </c>
      <c r="C23" s="12"/>
      <c r="D23" s="13"/>
      <c r="E23" s="66"/>
      <c r="F23" s="67"/>
    </row>
    <row r="24" spans="2:6" ht="18.75" customHeight="1" x14ac:dyDescent="0.3">
      <c r="B24" s="508" t="s">
        <v>349</v>
      </c>
      <c r="C24" s="509"/>
      <c r="D24" s="509"/>
      <c r="E24" s="509"/>
      <c r="F24" s="509"/>
    </row>
    <row r="26" spans="2:6" x14ac:dyDescent="0.3">
      <c r="B26" s="442"/>
    </row>
  </sheetData>
  <mergeCells count="10">
    <mergeCell ref="D1:F1"/>
    <mergeCell ref="B4:F4"/>
    <mergeCell ref="C6:F6"/>
    <mergeCell ref="B24:F24"/>
    <mergeCell ref="C16:F16"/>
    <mergeCell ref="C7:F7"/>
    <mergeCell ref="C8:F8"/>
    <mergeCell ref="C10:F10"/>
    <mergeCell ref="C12:F12"/>
    <mergeCell ref="C14:F14"/>
  </mergeCells>
  <phoneticPr fontId="0" type="noConversion"/>
  <printOptions horizontalCentered="1"/>
  <pageMargins left="0.75" right="0.75" top="1" bottom="1" header="0.5" footer="0.5"/>
  <pageSetup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4"/>
  <sheetViews>
    <sheetView zoomScaleNormal="100" workbookViewId="0">
      <selection activeCell="K6" sqref="K6"/>
    </sheetView>
  </sheetViews>
  <sheetFormatPr defaultRowHeight="12.45" x14ac:dyDescent="0.3"/>
  <cols>
    <col min="1" max="1" width="2.15234375" customWidth="1"/>
    <col min="2" max="2" width="2.84375" customWidth="1"/>
    <col min="3" max="3" width="1.3828125" customWidth="1"/>
    <col min="4" max="4" width="11.61328125" customWidth="1"/>
    <col min="5" max="5" width="19.61328125" customWidth="1"/>
    <col min="6" max="6" width="13.3828125" customWidth="1"/>
    <col min="7" max="7" width="6.3828125" customWidth="1"/>
    <col min="8" max="8" width="5.15234375" customWidth="1"/>
    <col min="9" max="9" width="10.921875" customWidth="1"/>
    <col min="10" max="11" width="17.53515625" customWidth="1"/>
    <col min="12" max="12" width="3" customWidth="1"/>
    <col min="13" max="13" width="25.3828125" customWidth="1"/>
  </cols>
  <sheetData>
    <row r="1" spans="2:11" ht="12.9" x14ac:dyDescent="0.3">
      <c r="B1" s="570"/>
      <c r="C1" s="570"/>
      <c r="D1" s="570"/>
      <c r="E1" s="571"/>
      <c r="F1" s="61"/>
      <c r="G1" s="572"/>
      <c r="H1" s="572"/>
      <c r="I1" s="573"/>
      <c r="J1" s="573"/>
      <c r="K1" s="574"/>
    </row>
    <row r="2" spans="2:11" ht="15.45" x14ac:dyDescent="0.3">
      <c r="B2" s="79" t="s">
        <v>236</v>
      </c>
      <c r="C2" s="79"/>
      <c r="D2" s="79"/>
      <c r="E2" s="79"/>
      <c r="F2" s="1"/>
      <c r="G2" s="440"/>
      <c r="H2" s="440"/>
      <c r="I2" s="440"/>
      <c r="J2" s="440"/>
      <c r="K2" s="441" t="s">
        <v>340</v>
      </c>
    </row>
    <row r="3" spans="2:11" ht="15.45" x14ac:dyDescent="0.3">
      <c r="B3" s="497" t="s">
        <v>355</v>
      </c>
      <c r="C3" s="79"/>
      <c r="D3" s="79"/>
      <c r="E3" s="79"/>
      <c r="F3" s="1"/>
      <c r="G3" s="488"/>
      <c r="H3" s="488"/>
      <c r="I3" s="488"/>
      <c r="J3" s="488"/>
      <c r="K3" s="441"/>
    </row>
    <row r="4" spans="2:11" ht="17.8" customHeight="1" x14ac:dyDescent="0.3">
      <c r="B4" s="578" t="s">
        <v>328</v>
      </c>
      <c r="C4" s="578"/>
      <c r="D4" s="578"/>
      <c r="E4" s="579"/>
      <c r="F4" s="579"/>
      <c r="G4" s="579"/>
      <c r="H4" s="579"/>
      <c r="I4" s="579"/>
      <c r="J4" s="579"/>
      <c r="K4" s="579"/>
    </row>
    <row r="5" spans="2:11" ht="16.5" customHeight="1" thickBot="1" x14ac:dyDescent="0.35">
      <c r="B5" s="576" t="s">
        <v>327</v>
      </c>
      <c r="C5" s="576"/>
      <c r="D5" s="576"/>
      <c r="E5" s="577"/>
      <c r="F5" s="577"/>
      <c r="G5" s="577"/>
      <c r="H5" s="577"/>
      <c r="I5" s="577"/>
      <c r="J5" s="577"/>
      <c r="K5" s="577"/>
    </row>
    <row r="6" spans="2:11" ht="23.5" customHeight="1" thickTop="1" x14ac:dyDescent="0.55000000000000004">
      <c r="B6" s="580" t="s">
        <v>2</v>
      </c>
      <c r="C6" s="580"/>
      <c r="D6" s="581"/>
      <c r="E6" s="586" t="s">
        <v>227</v>
      </c>
      <c r="F6" s="587"/>
      <c r="G6" s="583" t="s">
        <v>39</v>
      </c>
      <c r="H6" s="584"/>
      <c r="I6" s="584"/>
      <c r="J6" s="480">
        <v>0</v>
      </c>
      <c r="K6" s="476" t="s">
        <v>1</v>
      </c>
    </row>
    <row r="7" spans="2:11" ht="14.15" x14ac:dyDescent="0.35">
      <c r="B7" s="582"/>
      <c r="C7" s="582"/>
      <c r="D7" s="582"/>
      <c r="E7" s="588"/>
      <c r="F7" s="589"/>
      <c r="G7" s="585" t="s">
        <v>0</v>
      </c>
      <c r="H7" s="585"/>
      <c r="I7" s="556"/>
      <c r="J7" s="481">
        <v>37288</v>
      </c>
      <c r="K7" s="477"/>
    </row>
    <row r="8" spans="2:11" ht="14.15" x14ac:dyDescent="0.35">
      <c r="B8" s="555" t="s">
        <v>259</v>
      </c>
      <c r="C8" s="555"/>
      <c r="D8" s="556"/>
      <c r="E8" s="546">
        <v>0</v>
      </c>
      <c r="F8" s="547"/>
      <c r="G8" s="555" t="s">
        <v>166</v>
      </c>
      <c r="H8" s="555"/>
      <c r="I8" s="556"/>
      <c r="J8" s="481">
        <v>36892</v>
      </c>
      <c r="K8" s="477"/>
    </row>
    <row r="9" spans="2:11" ht="14.15" x14ac:dyDescent="0.3">
      <c r="B9" s="555" t="s">
        <v>272</v>
      </c>
      <c r="C9" s="555"/>
      <c r="D9" s="556"/>
      <c r="E9" s="546" t="s">
        <v>211</v>
      </c>
      <c r="F9" s="547"/>
      <c r="G9" s="555" t="s">
        <v>3</v>
      </c>
      <c r="H9" s="555"/>
      <c r="I9" s="556"/>
      <c r="J9" s="479">
        <f>J11-J8</f>
        <v>396</v>
      </c>
      <c r="K9" s="478" t="s">
        <v>232</v>
      </c>
    </row>
    <row r="10" spans="2:11" ht="14.15" x14ac:dyDescent="0.35">
      <c r="B10" s="555" t="s">
        <v>273</v>
      </c>
      <c r="C10" s="555"/>
      <c r="D10" s="556"/>
      <c r="E10" s="548" t="s">
        <v>37</v>
      </c>
      <c r="F10" s="549"/>
      <c r="G10" s="555" t="s">
        <v>274</v>
      </c>
      <c r="H10" s="555"/>
      <c r="I10" s="556"/>
      <c r="J10" s="481">
        <v>37257</v>
      </c>
      <c r="K10" s="477"/>
    </row>
    <row r="11" spans="2:11" ht="14.15" x14ac:dyDescent="0.35">
      <c r="B11" s="556"/>
      <c r="C11" s="556"/>
      <c r="D11" s="556"/>
      <c r="E11" s="550"/>
      <c r="F11" s="551"/>
      <c r="G11" s="555" t="s">
        <v>4</v>
      </c>
      <c r="H11" s="555"/>
      <c r="I11" s="556"/>
      <c r="J11" s="482">
        <v>37288</v>
      </c>
      <c r="K11" s="477"/>
    </row>
    <row r="12" spans="2:11" ht="4.5" customHeight="1" thickBot="1" x14ac:dyDescent="0.35">
      <c r="B12" s="541"/>
      <c r="C12" s="541"/>
      <c r="D12" s="541"/>
      <c r="E12" s="575"/>
      <c r="F12" s="575"/>
      <c r="G12" s="575"/>
      <c r="H12" s="575"/>
      <c r="I12" s="575"/>
      <c r="J12" s="575"/>
      <c r="K12" s="575"/>
    </row>
    <row r="13" spans="2:11" ht="27" customHeight="1" thickTop="1" thickBot="1" x14ac:dyDescent="0.4">
      <c r="B13" s="464" t="s">
        <v>271</v>
      </c>
      <c r="C13" s="465"/>
      <c r="D13" s="557" t="s">
        <v>182</v>
      </c>
      <c r="E13" s="558"/>
      <c r="F13" s="559"/>
      <c r="G13" s="559"/>
      <c r="H13" s="559"/>
      <c r="I13" s="560"/>
      <c r="J13" s="466" t="s">
        <v>35</v>
      </c>
      <c r="K13" s="467" t="s">
        <v>164</v>
      </c>
    </row>
    <row r="14" spans="2:11" ht="14.15" x14ac:dyDescent="0.35">
      <c r="B14" s="468" t="s">
        <v>16</v>
      </c>
      <c r="C14" s="469"/>
      <c r="D14" s="514" t="s">
        <v>167</v>
      </c>
      <c r="E14" s="515"/>
      <c r="F14" s="516"/>
      <c r="G14" s="564"/>
      <c r="H14" s="565"/>
      <c r="I14" s="566"/>
      <c r="J14" s="483">
        <v>600</v>
      </c>
      <c r="K14" s="444">
        <f>'H13 SOV Const'!$D$55</f>
        <v>927598</v>
      </c>
    </row>
    <row r="15" spans="2:11" ht="14.15" x14ac:dyDescent="0.35">
      <c r="B15" s="470"/>
      <c r="C15" s="469"/>
      <c r="D15" s="514" t="s">
        <v>168</v>
      </c>
      <c r="E15" s="515"/>
      <c r="F15" s="516"/>
      <c r="G15" s="534" t="s">
        <v>163</v>
      </c>
      <c r="H15" s="535"/>
      <c r="I15" s="536"/>
      <c r="J15" s="445">
        <f>'H12 CO Summary'!E21</f>
        <v>0</v>
      </c>
      <c r="K15" s="446">
        <f>'H13 SOV Const'!$E$43</f>
        <v>0</v>
      </c>
    </row>
    <row r="16" spans="2:11" ht="14.6" thickBot="1" x14ac:dyDescent="0.4">
      <c r="B16" s="470"/>
      <c r="C16" s="469"/>
      <c r="D16" s="561" t="s">
        <v>168</v>
      </c>
      <c r="E16" s="562"/>
      <c r="F16" s="563"/>
      <c r="G16" s="567" t="s">
        <v>231</v>
      </c>
      <c r="H16" s="568"/>
      <c r="I16" s="569"/>
      <c r="J16" s="447"/>
      <c r="K16" s="446">
        <f>'H13 SOV Const'!$E$43</f>
        <v>0</v>
      </c>
    </row>
    <row r="17" spans="2:11" ht="14.6" thickBot="1" x14ac:dyDescent="0.4">
      <c r="B17" s="471"/>
      <c r="C17" s="469"/>
      <c r="D17" s="552" t="s">
        <v>176</v>
      </c>
      <c r="E17" s="553"/>
      <c r="F17" s="554"/>
      <c r="G17" s="526"/>
      <c r="H17" s="527"/>
      <c r="I17" s="528"/>
      <c r="J17" s="487">
        <f>SUM(J14:J15)</f>
        <v>600</v>
      </c>
      <c r="K17" s="448">
        <f>SUM(K14:K16)</f>
        <v>927598</v>
      </c>
    </row>
    <row r="18" spans="2:11" ht="14.15" x14ac:dyDescent="0.35">
      <c r="B18" s="472" t="s">
        <v>10</v>
      </c>
      <c r="C18" s="469"/>
      <c r="D18" s="517" t="s">
        <v>177</v>
      </c>
      <c r="E18" s="518"/>
      <c r="F18" s="519"/>
      <c r="G18" s="531"/>
      <c r="H18" s="532"/>
      <c r="I18" s="533"/>
      <c r="J18" s="449">
        <f>J17-J9</f>
        <v>204</v>
      </c>
      <c r="K18" s="450">
        <f>'H13 SOV Const'!O55</f>
        <v>627598</v>
      </c>
    </row>
    <row r="19" spans="2:11" ht="14.15" x14ac:dyDescent="0.35">
      <c r="B19" s="472" t="s">
        <v>17</v>
      </c>
      <c r="C19" s="469"/>
      <c r="D19" s="514" t="s">
        <v>332</v>
      </c>
      <c r="E19" s="515"/>
      <c r="F19" s="516"/>
      <c r="G19" s="523" t="s">
        <v>169</v>
      </c>
      <c r="H19" s="524"/>
      <c r="I19" s="525"/>
      <c r="J19" s="451"/>
      <c r="K19" s="452">
        <f>'H13 SOV Const'!J55</f>
        <v>0</v>
      </c>
    </row>
    <row r="20" spans="2:11" ht="14.15" x14ac:dyDescent="0.35">
      <c r="B20" s="472" t="s">
        <v>18</v>
      </c>
      <c r="C20" s="469"/>
      <c r="D20" s="514" t="s">
        <v>30</v>
      </c>
      <c r="E20" s="515"/>
      <c r="F20" s="516"/>
      <c r="G20" s="534" t="s">
        <v>170</v>
      </c>
      <c r="H20" s="535"/>
      <c r="I20" s="536"/>
      <c r="J20" s="447"/>
      <c r="K20" s="453">
        <f>'H13 SOV Const'!K55</f>
        <v>0</v>
      </c>
    </row>
    <row r="21" spans="2:11" ht="14.6" thickBot="1" x14ac:dyDescent="0.4">
      <c r="B21" s="472" t="s">
        <v>8</v>
      </c>
      <c r="C21" s="469"/>
      <c r="D21" s="514" t="s">
        <v>31</v>
      </c>
      <c r="E21" s="515"/>
      <c r="F21" s="516"/>
      <c r="G21" s="526"/>
      <c r="H21" s="527"/>
      <c r="I21" s="528"/>
      <c r="J21" s="447"/>
      <c r="K21" s="454">
        <f>'H13 SOV Const'!L55</f>
        <v>0</v>
      </c>
    </row>
    <row r="22" spans="2:11" ht="14.6" thickBot="1" x14ac:dyDescent="0.4">
      <c r="B22" s="472" t="s">
        <v>9</v>
      </c>
      <c r="C22" s="469"/>
      <c r="D22" s="520" t="s">
        <v>32</v>
      </c>
      <c r="E22" s="521"/>
      <c r="F22" s="522"/>
      <c r="G22" s="531"/>
      <c r="H22" s="532"/>
      <c r="I22" s="533"/>
      <c r="J22" s="455">
        <f>J9</f>
        <v>396</v>
      </c>
      <c r="K22" s="448">
        <f>SUM(K19:K21)</f>
        <v>0</v>
      </c>
    </row>
    <row r="23" spans="2:11" ht="14.15" x14ac:dyDescent="0.35">
      <c r="B23" s="473" t="s">
        <v>11</v>
      </c>
      <c r="C23" s="469"/>
      <c r="D23" s="514" t="s">
        <v>36</v>
      </c>
      <c r="E23" s="515"/>
      <c r="F23" s="516"/>
      <c r="G23" s="523" t="s">
        <v>354</v>
      </c>
      <c r="H23" s="524"/>
      <c r="I23" s="525"/>
      <c r="J23" s="451"/>
      <c r="K23" s="452">
        <f>'H13 SOV Const'!P55*-1</f>
        <v>0</v>
      </c>
    </row>
    <row r="24" spans="2:11" ht="14.15" x14ac:dyDescent="0.35">
      <c r="B24" s="474"/>
      <c r="C24" s="469"/>
      <c r="D24" s="514" t="s">
        <v>36</v>
      </c>
      <c r="E24" s="515"/>
      <c r="F24" s="516"/>
      <c r="G24" s="526" t="s">
        <v>275</v>
      </c>
      <c r="H24" s="527"/>
      <c r="I24" s="528"/>
      <c r="J24" s="456"/>
      <c r="K24" s="454">
        <f>'H13 SOV Const'!Q55*-1</f>
        <v>0</v>
      </c>
    </row>
    <row r="25" spans="2:11" ht="14.15" x14ac:dyDescent="0.35">
      <c r="B25" s="475"/>
      <c r="C25" s="475"/>
      <c r="D25" s="517" t="s">
        <v>12</v>
      </c>
      <c r="E25" s="518"/>
      <c r="F25" s="519"/>
      <c r="G25" s="529"/>
      <c r="H25" s="530"/>
      <c r="I25" s="519"/>
      <c r="J25" s="457"/>
      <c r="K25" s="458">
        <f>SUM(K23:K24)</f>
        <v>0</v>
      </c>
    </row>
    <row r="26" spans="2:11" ht="14.6" thickBot="1" x14ac:dyDescent="0.4">
      <c r="B26" s="475"/>
      <c r="C26" s="475"/>
      <c r="D26" s="517" t="s">
        <v>33</v>
      </c>
      <c r="E26" s="518"/>
      <c r="F26" s="519"/>
      <c r="G26" s="529"/>
      <c r="H26" s="530"/>
      <c r="I26" s="519"/>
      <c r="J26" s="459"/>
      <c r="K26" s="484">
        <v>0</v>
      </c>
    </row>
    <row r="27" spans="2:11" ht="15" thickTop="1" thickBot="1" x14ac:dyDescent="0.4">
      <c r="B27" s="475"/>
      <c r="C27" s="475"/>
      <c r="D27" s="520" t="s">
        <v>34</v>
      </c>
      <c r="E27" s="521"/>
      <c r="F27" s="522"/>
      <c r="G27" s="529"/>
      <c r="H27" s="530"/>
      <c r="I27" s="519"/>
      <c r="J27" s="460"/>
      <c r="K27" s="461">
        <f>K25-K26</f>
        <v>0</v>
      </c>
    </row>
    <row r="28" spans="2:11" ht="14.25" customHeight="1" thickTop="1" x14ac:dyDescent="0.35">
      <c r="B28" s="469"/>
      <c r="C28" s="41"/>
      <c r="D28" s="607"/>
      <c r="E28" s="530"/>
      <c r="F28" s="519"/>
      <c r="G28" s="606"/>
      <c r="H28" s="530"/>
      <c r="I28" s="519"/>
      <c r="J28" s="462">
        <f>J22/J17</f>
        <v>0.66</v>
      </c>
      <c r="K28" s="463">
        <f>K22/K17</f>
        <v>0</v>
      </c>
    </row>
    <row r="29" spans="2:11" ht="21.75" customHeight="1" thickBot="1" x14ac:dyDescent="0.4">
      <c r="B29" s="475"/>
      <c r="C29" s="475"/>
      <c r="D29" s="611" t="s">
        <v>331</v>
      </c>
      <c r="E29" s="609"/>
      <c r="F29" s="609"/>
      <c r="G29" s="608" t="s">
        <v>152</v>
      </c>
      <c r="H29" s="609"/>
      <c r="I29" s="609"/>
      <c r="J29" s="609"/>
      <c r="K29" s="485"/>
    </row>
    <row r="30" spans="2:11" ht="14.8" customHeight="1" thickBot="1" x14ac:dyDescent="0.4">
      <c r="B30" s="475"/>
      <c r="C30" s="475"/>
      <c r="D30" s="612" t="s">
        <v>335</v>
      </c>
      <c r="E30" s="612"/>
      <c r="F30" s="612"/>
      <c r="G30" s="514" t="s">
        <v>185</v>
      </c>
      <c r="H30" s="610"/>
      <c r="I30" s="610"/>
      <c r="J30" s="610"/>
      <c r="K30" s="486"/>
    </row>
    <row r="31" spans="2:11" ht="14.8" customHeight="1" thickBot="1" x14ac:dyDescent="0.4">
      <c r="B31" s="475"/>
      <c r="C31" s="475"/>
      <c r="D31" s="612"/>
      <c r="E31" s="612"/>
      <c r="F31" s="612"/>
      <c r="G31" s="514" t="s">
        <v>319</v>
      </c>
      <c r="H31" s="610"/>
      <c r="I31" s="610"/>
      <c r="J31" s="610"/>
      <c r="K31" s="486"/>
    </row>
    <row r="32" spans="2:11" ht="5.25" customHeight="1" thickBot="1" x14ac:dyDescent="0.35">
      <c r="B32" s="3"/>
      <c r="C32" s="3"/>
      <c r="D32" s="603"/>
      <c r="E32" s="575"/>
      <c r="F32" s="575"/>
      <c r="G32" s="575"/>
      <c r="H32" s="575"/>
      <c r="I32" s="575"/>
      <c r="J32" s="575"/>
      <c r="K32" s="575"/>
    </row>
    <row r="33" spans="2:12" ht="78" customHeight="1" thickTop="1" x14ac:dyDescent="0.3">
      <c r="C33" s="3"/>
      <c r="D33" s="601" t="s">
        <v>333</v>
      </c>
      <c r="E33" s="602"/>
      <c r="F33" s="602"/>
      <c r="G33" s="602"/>
      <c r="H33" s="602"/>
      <c r="I33" s="602"/>
      <c r="J33" s="602"/>
      <c r="K33" s="602"/>
    </row>
    <row r="34" spans="2:12" ht="31" customHeight="1" x14ac:dyDescent="0.3">
      <c r="B34" s="3"/>
      <c r="C34" s="3"/>
      <c r="D34" s="3"/>
      <c r="E34" s="541"/>
      <c r="F34" s="541"/>
      <c r="G34" s="542"/>
      <c r="H34" s="3"/>
      <c r="I34" s="540"/>
      <c r="J34" s="540"/>
      <c r="K34" s="540"/>
    </row>
    <row r="35" spans="2:12" ht="13" customHeight="1" x14ac:dyDescent="0.35">
      <c r="B35" s="3"/>
      <c r="C35" s="3"/>
      <c r="D35" s="3"/>
      <c r="E35" s="537" t="s">
        <v>210</v>
      </c>
      <c r="F35" s="537"/>
      <c r="G35" s="537"/>
      <c r="H35" s="4"/>
      <c r="I35" s="605" t="s">
        <v>228</v>
      </c>
      <c r="J35" s="605"/>
      <c r="K35" s="605"/>
    </row>
    <row r="36" spans="2:12" ht="12.9" x14ac:dyDescent="0.35">
      <c r="B36" s="3"/>
      <c r="C36" s="3"/>
      <c r="D36" s="3"/>
      <c r="E36" s="538" t="s">
        <v>6</v>
      </c>
      <c r="F36" s="538"/>
      <c r="G36" s="539"/>
      <c r="H36" s="4"/>
      <c r="I36" s="544" t="s">
        <v>38</v>
      </c>
      <c r="J36" s="544"/>
      <c r="K36" s="544"/>
    </row>
    <row r="37" spans="2:12" ht="5.25" customHeight="1" thickBot="1" x14ac:dyDescent="0.35">
      <c r="B37" s="541"/>
      <c r="C37" s="541"/>
      <c r="D37" s="603"/>
      <c r="E37" s="575"/>
      <c r="F37" s="575"/>
      <c r="G37" s="575"/>
      <c r="H37" s="575"/>
      <c r="I37" s="575"/>
      <c r="J37" s="575"/>
      <c r="K37" s="575"/>
    </row>
    <row r="38" spans="2:12" ht="73.3" customHeight="1" thickTop="1" x14ac:dyDescent="0.35">
      <c r="B38" s="27"/>
      <c r="C38" s="63"/>
      <c r="D38" s="601" t="s">
        <v>334</v>
      </c>
      <c r="E38" s="604"/>
      <c r="F38" s="604"/>
      <c r="G38" s="604"/>
      <c r="H38" s="604"/>
      <c r="I38" s="604"/>
      <c r="J38" s="604"/>
      <c r="K38" s="604"/>
    </row>
    <row r="39" spans="2:12" s="5" customFormat="1" ht="27" customHeight="1" x14ac:dyDescent="0.35">
      <c r="B39" s="4"/>
      <c r="C39" s="4"/>
      <c r="D39" s="4"/>
      <c r="E39" s="538"/>
      <c r="F39" s="538"/>
      <c r="G39" s="539"/>
      <c r="H39" s="77"/>
      <c r="I39" s="545"/>
      <c r="J39" s="545"/>
      <c r="K39" s="545"/>
    </row>
    <row r="40" spans="2:12" ht="12.9" x14ac:dyDescent="0.3">
      <c r="B40" s="77"/>
      <c r="C40" s="77"/>
      <c r="D40" s="327"/>
      <c r="E40" s="598" t="s">
        <v>229</v>
      </c>
      <c r="F40" s="598"/>
      <c r="G40" s="598"/>
      <c r="H40" s="327"/>
      <c r="I40" s="543" t="s">
        <v>230</v>
      </c>
      <c r="J40" s="543"/>
      <c r="K40" s="543"/>
    </row>
    <row r="41" spans="2:12" ht="6" customHeight="1" thickBot="1" x14ac:dyDescent="0.35">
      <c r="B41" s="599"/>
      <c r="C41" s="599"/>
      <c r="D41" s="600"/>
      <c r="E41" s="600"/>
      <c r="F41" s="600"/>
      <c r="G41" s="600"/>
      <c r="H41" s="600"/>
      <c r="I41" s="600"/>
      <c r="J41" s="600"/>
      <c r="K41" s="600"/>
    </row>
    <row r="42" spans="2:12" ht="15.9" customHeight="1" thickTop="1" x14ac:dyDescent="0.35">
      <c r="B42" s="27"/>
      <c r="C42" s="63"/>
      <c r="E42" s="593" t="s">
        <v>326</v>
      </c>
      <c r="F42" s="594"/>
      <c r="G42" s="594"/>
      <c r="H42" s="438"/>
      <c r="I42" s="593" t="s">
        <v>325</v>
      </c>
      <c r="J42" s="594"/>
      <c r="K42" s="594"/>
    </row>
    <row r="43" spans="2:12" s="5" customFormat="1" ht="26.15" customHeight="1" x14ac:dyDescent="0.35">
      <c r="B43" s="16"/>
      <c r="C43" s="16"/>
      <c r="D43" s="16"/>
      <c r="E43" s="596"/>
      <c r="F43" s="597"/>
      <c r="G43" s="597"/>
      <c r="H43" s="326"/>
      <c r="I43" s="595"/>
      <c r="J43" s="595"/>
      <c r="K43" s="595"/>
    </row>
    <row r="44" spans="2:12" ht="12" customHeight="1" x14ac:dyDescent="0.3">
      <c r="B44" s="27"/>
      <c r="C44" s="49"/>
      <c r="D44" s="49"/>
      <c r="E44" s="543" t="s">
        <v>330</v>
      </c>
      <c r="F44" s="590"/>
      <c r="G44" s="590"/>
      <c r="H44" s="328"/>
      <c r="I44" s="591" t="s">
        <v>344</v>
      </c>
      <c r="J44" s="592"/>
      <c r="K44" s="592"/>
      <c r="L44" s="5"/>
    </row>
    <row r="45" spans="2:12" x14ac:dyDescent="0.3">
      <c r="B45" s="1"/>
      <c r="C45" s="1"/>
      <c r="E45" s="1"/>
      <c r="F45" s="1"/>
      <c r="G45" s="1"/>
      <c r="H45" s="1"/>
      <c r="I45" s="1"/>
      <c r="J45" s="1"/>
      <c r="K45" s="1"/>
    </row>
    <row r="46" spans="2:12" x14ac:dyDescent="0.3">
      <c r="B46" s="1"/>
      <c r="C46" s="1"/>
      <c r="D46" s="437"/>
      <c r="E46" s="1"/>
      <c r="F46" s="1"/>
      <c r="G46" s="1"/>
      <c r="H46" s="1"/>
      <c r="I46" s="1"/>
      <c r="J46" s="1"/>
      <c r="K46" s="1"/>
    </row>
    <row r="47" spans="2:12" x14ac:dyDescent="0.3">
      <c r="B47" s="1"/>
      <c r="C47" s="1"/>
      <c r="D47" s="1"/>
      <c r="E47" s="1"/>
      <c r="F47" s="1"/>
      <c r="G47" s="1"/>
      <c r="H47" s="1"/>
      <c r="I47" s="1"/>
      <c r="J47" s="1"/>
      <c r="K47" s="1"/>
    </row>
    <row r="48" spans="2:12" x14ac:dyDescent="0.3">
      <c r="B48" s="1"/>
      <c r="C48" s="1"/>
      <c r="D48" s="1"/>
      <c r="E48" s="1"/>
      <c r="F48" s="1"/>
      <c r="G48" s="1"/>
      <c r="H48" s="1"/>
      <c r="K48" s="1"/>
    </row>
    <row r="49" spans="2:8" x14ac:dyDescent="0.3">
      <c r="B49" s="1"/>
      <c r="C49" s="1"/>
      <c r="D49" s="1"/>
      <c r="E49" s="1"/>
      <c r="F49" s="1"/>
      <c r="G49" s="1"/>
      <c r="H49" s="1"/>
    </row>
    <row r="50" spans="2:8" x14ac:dyDescent="0.3">
      <c r="B50" s="1"/>
      <c r="C50" s="1"/>
      <c r="D50" s="1"/>
      <c r="E50" s="1"/>
      <c r="F50" s="1"/>
      <c r="G50" s="1"/>
      <c r="H50" s="1"/>
    </row>
    <row r="51" spans="2:8" x14ac:dyDescent="0.3">
      <c r="B51" s="1"/>
      <c r="C51" s="1"/>
      <c r="D51" s="1"/>
      <c r="E51" s="1"/>
      <c r="F51" s="1"/>
      <c r="G51" s="1"/>
      <c r="H51" s="1"/>
    </row>
    <row r="52" spans="2:8" x14ac:dyDescent="0.3">
      <c r="B52" s="1"/>
      <c r="C52" s="1"/>
      <c r="D52" s="1"/>
      <c r="E52" s="1"/>
      <c r="F52" s="1"/>
      <c r="G52" s="1"/>
      <c r="H52" s="1"/>
    </row>
    <row r="53" spans="2:8" x14ac:dyDescent="0.3">
      <c r="B53" s="1"/>
      <c r="C53" s="1"/>
      <c r="D53" s="1"/>
      <c r="E53" s="1"/>
      <c r="F53" s="1"/>
      <c r="G53" s="1"/>
      <c r="H53" s="1"/>
    </row>
    <row r="54" spans="2:8" x14ac:dyDescent="0.3">
      <c r="B54" s="1"/>
      <c r="C54" s="1"/>
      <c r="D54" s="1"/>
      <c r="E54" s="1"/>
      <c r="F54" s="1"/>
      <c r="G54" s="1"/>
      <c r="H54" s="1"/>
    </row>
  </sheetData>
  <mergeCells count="76">
    <mergeCell ref="D18:F18"/>
    <mergeCell ref="E40:G40"/>
    <mergeCell ref="B41:K41"/>
    <mergeCell ref="D33:K33"/>
    <mergeCell ref="B37:K37"/>
    <mergeCell ref="D38:K38"/>
    <mergeCell ref="I35:K35"/>
    <mergeCell ref="D32:K32"/>
    <mergeCell ref="D27:F27"/>
    <mergeCell ref="G28:I28"/>
    <mergeCell ref="D28:F28"/>
    <mergeCell ref="G29:J29"/>
    <mergeCell ref="G30:J30"/>
    <mergeCell ref="D29:F29"/>
    <mergeCell ref="G31:J31"/>
    <mergeCell ref="D30:F31"/>
    <mergeCell ref="E44:G44"/>
    <mergeCell ref="I44:K44"/>
    <mergeCell ref="I42:K42"/>
    <mergeCell ref="E42:G42"/>
    <mergeCell ref="I43:K43"/>
    <mergeCell ref="E43:G43"/>
    <mergeCell ref="B1:E1"/>
    <mergeCell ref="G1:K1"/>
    <mergeCell ref="B12:K12"/>
    <mergeCell ref="B5:K5"/>
    <mergeCell ref="B4:K4"/>
    <mergeCell ref="G8:I8"/>
    <mergeCell ref="B6:D7"/>
    <mergeCell ref="B8:D8"/>
    <mergeCell ref="G6:I6"/>
    <mergeCell ref="G7:I7"/>
    <mergeCell ref="G10:I10"/>
    <mergeCell ref="G11:I11"/>
    <mergeCell ref="G9:I9"/>
    <mergeCell ref="B9:D9"/>
    <mergeCell ref="E6:F7"/>
    <mergeCell ref="G17:I17"/>
    <mergeCell ref="E8:F8"/>
    <mergeCell ref="E9:F9"/>
    <mergeCell ref="E10:F11"/>
    <mergeCell ref="D17:F17"/>
    <mergeCell ref="B10:D11"/>
    <mergeCell ref="D13:I13"/>
    <mergeCell ref="D14:F14"/>
    <mergeCell ref="D15:F15"/>
    <mergeCell ref="D16:F16"/>
    <mergeCell ref="G14:I14"/>
    <mergeCell ref="G15:I15"/>
    <mergeCell ref="G16:I16"/>
    <mergeCell ref="E35:G35"/>
    <mergeCell ref="E36:G36"/>
    <mergeCell ref="I34:K34"/>
    <mergeCell ref="E34:G34"/>
    <mergeCell ref="I40:K40"/>
    <mergeCell ref="I36:K36"/>
    <mergeCell ref="E39:G39"/>
    <mergeCell ref="I39:K39"/>
    <mergeCell ref="G18:I18"/>
    <mergeCell ref="G19:I19"/>
    <mergeCell ref="G20:I20"/>
    <mergeCell ref="G21:I21"/>
    <mergeCell ref="G22:I22"/>
    <mergeCell ref="G23:I23"/>
    <mergeCell ref="G24:I24"/>
    <mergeCell ref="G25:I25"/>
    <mergeCell ref="G26:I26"/>
    <mergeCell ref="G27:I27"/>
    <mergeCell ref="D24:F24"/>
    <mergeCell ref="D25:F25"/>
    <mergeCell ref="D26:F26"/>
    <mergeCell ref="D19:F19"/>
    <mergeCell ref="D20:F20"/>
    <mergeCell ref="D21:F21"/>
    <mergeCell ref="D22:F22"/>
    <mergeCell ref="D23:F23"/>
  </mergeCells>
  <phoneticPr fontId="0" type="noConversion"/>
  <printOptions horizontalCentered="1"/>
  <pageMargins left="0.5" right="0.5" top="0.5" bottom="0.5" header="0.5" footer="0.25"/>
  <pageSetup scale="9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5"/>
  <sheetViews>
    <sheetView zoomScaleNormal="100" workbookViewId="0"/>
  </sheetViews>
  <sheetFormatPr defaultRowHeight="12.45" x14ac:dyDescent="0.3"/>
  <cols>
    <col min="1" max="1" width="2.4609375" customWidth="1"/>
    <col min="2" max="2" width="11" customWidth="1"/>
    <col min="3" max="3" width="12.07421875" customWidth="1"/>
    <col min="5" max="5" width="12.4609375" customWidth="1"/>
    <col min="6" max="6" width="8.61328125" customWidth="1"/>
    <col min="7" max="9" width="15" customWidth="1"/>
  </cols>
  <sheetData>
    <row r="1" spans="2:11" ht="12.9" x14ac:dyDescent="0.3">
      <c r="B1" s="570"/>
      <c r="C1" s="570"/>
      <c r="D1" s="570"/>
      <c r="E1" s="571"/>
      <c r="F1" s="61"/>
      <c r="H1" s="402"/>
      <c r="I1" s="402"/>
      <c r="J1" s="403"/>
      <c r="K1" s="82"/>
    </row>
    <row r="2" spans="2:11" x14ac:dyDescent="0.3">
      <c r="B2" s="79" t="s">
        <v>212</v>
      </c>
      <c r="C2" s="79"/>
      <c r="D2" s="79"/>
      <c r="E2" s="80"/>
      <c r="G2" s="82"/>
      <c r="H2" s="82"/>
      <c r="I2" s="81" t="s">
        <v>337</v>
      </c>
      <c r="J2" s="82"/>
    </row>
    <row r="3" spans="2:11" x14ac:dyDescent="0.3">
      <c r="B3" s="490" t="s">
        <v>353</v>
      </c>
      <c r="C3" s="79"/>
      <c r="D3" s="79"/>
      <c r="E3" s="491"/>
      <c r="G3" s="489"/>
      <c r="H3" s="489"/>
      <c r="I3" s="81"/>
      <c r="J3" s="489"/>
    </row>
    <row r="4" spans="2:11" ht="15.45" x14ac:dyDescent="0.4">
      <c r="B4" s="662" t="s">
        <v>313</v>
      </c>
      <c r="C4" s="542"/>
      <c r="D4" s="542"/>
      <c r="E4" s="542"/>
      <c r="F4" s="542"/>
      <c r="G4" s="542"/>
      <c r="H4" s="542"/>
      <c r="I4" s="542"/>
    </row>
    <row r="5" spans="2:11" ht="18.45" x14ac:dyDescent="0.5">
      <c r="B5" s="663"/>
      <c r="C5" s="664"/>
      <c r="D5" s="664"/>
      <c r="E5" s="664"/>
      <c r="F5" s="664"/>
      <c r="G5" s="664"/>
      <c r="H5" s="664"/>
      <c r="I5" s="664"/>
    </row>
    <row r="6" spans="2:11" ht="24.75" customHeight="1" x14ac:dyDescent="0.6">
      <c r="B6" s="405" t="s">
        <v>287</v>
      </c>
      <c r="C6" s="665" t="s">
        <v>350</v>
      </c>
      <c r="D6" s="666"/>
      <c r="E6" s="667"/>
      <c r="F6" s="668" t="s">
        <v>288</v>
      </c>
      <c r="G6" s="542"/>
      <c r="H6" s="669">
        <v>0</v>
      </c>
      <c r="I6" s="669"/>
    </row>
    <row r="7" spans="2:11" ht="15.15" customHeight="1" x14ac:dyDescent="0.35">
      <c r="B7" s="404"/>
      <c r="C7" s="667"/>
      <c r="D7" s="667"/>
      <c r="E7" s="667"/>
      <c r="F7" s="1"/>
      <c r="G7" s="406" t="s">
        <v>289</v>
      </c>
      <c r="H7" s="652" t="s">
        <v>1</v>
      </c>
      <c r="I7" s="652"/>
    </row>
    <row r="8" spans="2:11" ht="15.15" customHeight="1" x14ac:dyDescent="0.35">
      <c r="B8" s="404"/>
      <c r="C8" s="667"/>
      <c r="D8" s="667"/>
      <c r="E8" s="667"/>
      <c r="F8" s="1"/>
      <c r="G8" s="406" t="s">
        <v>0</v>
      </c>
      <c r="H8" s="652" t="s">
        <v>290</v>
      </c>
      <c r="I8" s="652"/>
    </row>
    <row r="9" spans="2:11" ht="15.15" customHeight="1" x14ac:dyDescent="0.35">
      <c r="B9" s="406" t="s">
        <v>291</v>
      </c>
      <c r="C9" s="648" t="s">
        <v>292</v>
      </c>
      <c r="D9" s="648"/>
      <c r="E9" s="649"/>
      <c r="F9" s="1"/>
      <c r="G9" s="406" t="s">
        <v>293</v>
      </c>
      <c r="H9" s="652">
        <v>0</v>
      </c>
      <c r="I9" s="652"/>
    </row>
    <row r="10" spans="2:11" ht="15.15" customHeight="1" x14ac:dyDescent="0.35">
      <c r="C10" s="650"/>
      <c r="D10" s="650"/>
      <c r="E10" s="650"/>
      <c r="F10" s="1"/>
      <c r="G10" s="406" t="s">
        <v>294</v>
      </c>
      <c r="H10" s="652" t="s">
        <v>211</v>
      </c>
      <c r="I10" s="652"/>
    </row>
    <row r="11" spans="2:11" ht="15.15" customHeight="1" x14ac:dyDescent="0.3">
      <c r="B11" s="1"/>
      <c r="C11" s="650"/>
      <c r="D11" s="650"/>
      <c r="E11" s="650"/>
      <c r="F11" s="1"/>
      <c r="G11" s="406" t="s">
        <v>295</v>
      </c>
      <c r="H11" s="648" t="s">
        <v>37</v>
      </c>
      <c r="I11" s="653"/>
    </row>
    <row r="12" spans="2:11" ht="15.15" customHeight="1" x14ac:dyDescent="0.3">
      <c r="B12" s="1"/>
      <c r="C12" s="651"/>
      <c r="D12" s="651"/>
      <c r="E12" s="651"/>
      <c r="F12" s="404"/>
      <c r="G12" s="1"/>
      <c r="H12" s="654"/>
      <c r="I12" s="654"/>
    </row>
    <row r="13" spans="2:11" ht="12.9" thickBot="1" x14ac:dyDescent="0.35">
      <c r="B13" s="655"/>
      <c r="C13" s="656"/>
      <c r="D13" s="656"/>
      <c r="E13" s="656"/>
      <c r="F13" s="656"/>
      <c r="G13" s="656"/>
      <c r="H13" s="656"/>
      <c r="I13" s="656"/>
    </row>
    <row r="14" spans="2:11" ht="35.15" thickBot="1" x14ac:dyDescent="0.35">
      <c r="B14" s="657" t="s">
        <v>296</v>
      </c>
      <c r="C14" s="657"/>
      <c r="D14" s="658"/>
      <c r="E14" s="407" t="s">
        <v>297</v>
      </c>
      <c r="F14" s="408" t="s">
        <v>298</v>
      </c>
      <c r="G14" s="409" t="s">
        <v>299</v>
      </c>
      <c r="H14" s="410" t="s">
        <v>300</v>
      </c>
      <c r="I14" s="411" t="s">
        <v>301</v>
      </c>
    </row>
    <row r="15" spans="2:11" ht="12.9" x14ac:dyDescent="0.35">
      <c r="B15" s="659" t="s">
        <v>302</v>
      </c>
      <c r="C15" s="659"/>
      <c r="D15" s="660"/>
      <c r="E15" s="412">
        <v>0</v>
      </c>
      <c r="F15" s="413"/>
      <c r="G15" s="414">
        <f>E15*F15</f>
        <v>0</v>
      </c>
      <c r="H15" s="412"/>
      <c r="I15" s="415"/>
    </row>
    <row r="16" spans="2:11" ht="12.9" x14ac:dyDescent="0.35">
      <c r="B16" s="646" t="s">
        <v>303</v>
      </c>
      <c r="C16" s="646"/>
      <c r="D16" s="647"/>
      <c r="E16" s="416"/>
      <c r="F16" s="417"/>
      <c r="G16" s="418">
        <f t="shared" ref="G16:G21" si="0">E16*F16</f>
        <v>0</v>
      </c>
      <c r="H16" s="416"/>
      <c r="I16" s="419"/>
    </row>
    <row r="17" spans="2:9" ht="12.9" x14ac:dyDescent="0.35">
      <c r="B17" s="646" t="s">
        <v>304</v>
      </c>
      <c r="C17" s="646"/>
      <c r="D17" s="647"/>
      <c r="E17" s="416"/>
      <c r="F17" s="417"/>
      <c r="G17" s="418">
        <f t="shared" si="0"/>
        <v>0</v>
      </c>
      <c r="H17" s="416"/>
      <c r="I17" s="419"/>
    </row>
    <row r="18" spans="2:9" ht="12.9" x14ac:dyDescent="0.35">
      <c r="B18" s="646" t="s">
        <v>305</v>
      </c>
      <c r="C18" s="646"/>
      <c r="D18" s="647"/>
      <c r="E18" s="416"/>
      <c r="F18" s="417"/>
      <c r="G18" s="418">
        <f t="shared" si="0"/>
        <v>0</v>
      </c>
      <c r="H18" s="416"/>
      <c r="I18" s="419"/>
    </row>
    <row r="19" spans="2:9" ht="12.9" x14ac:dyDescent="0.35">
      <c r="B19" s="643"/>
      <c r="C19" s="643"/>
      <c r="D19" s="661"/>
      <c r="E19" s="416"/>
      <c r="F19" s="417"/>
      <c r="G19" s="418">
        <f t="shared" si="0"/>
        <v>0</v>
      </c>
      <c r="H19" s="416"/>
      <c r="I19" s="419"/>
    </row>
    <row r="20" spans="2:9" ht="12.9" x14ac:dyDescent="0.35">
      <c r="B20" s="646"/>
      <c r="C20" s="646"/>
      <c r="D20" s="647"/>
      <c r="E20" s="416"/>
      <c r="F20" s="417"/>
      <c r="G20" s="418">
        <f t="shared" si="0"/>
        <v>0</v>
      </c>
      <c r="H20" s="416"/>
      <c r="I20" s="419"/>
    </row>
    <row r="21" spans="2:9" ht="13.3" thickBot="1" x14ac:dyDescent="0.4">
      <c r="B21" s="628"/>
      <c r="C21" s="628"/>
      <c r="D21" s="629"/>
      <c r="E21" s="420"/>
      <c r="F21" s="421"/>
      <c r="G21" s="422">
        <f t="shared" si="0"/>
        <v>0</v>
      </c>
      <c r="H21" s="420"/>
      <c r="I21" s="423"/>
    </row>
    <row r="22" spans="2:9" ht="14.6" thickBot="1" x14ac:dyDescent="0.4">
      <c r="B22" s="630" t="s">
        <v>306</v>
      </c>
      <c r="C22" s="630"/>
      <c r="D22" s="631"/>
      <c r="E22" s="424">
        <f>SUM(E15:E21)</f>
        <v>0</v>
      </c>
      <c r="F22" s="425"/>
      <c r="G22" s="424">
        <f>SUM(G15:G21)</f>
        <v>0</v>
      </c>
      <c r="H22" s="424">
        <f>SUM(H15:H21)</f>
        <v>0</v>
      </c>
      <c r="I22" s="426">
        <f>SUM(I15:I21)</f>
        <v>0</v>
      </c>
    </row>
    <row r="23" spans="2:9" ht="14.6" thickBot="1" x14ac:dyDescent="0.4">
      <c r="B23" s="632"/>
      <c r="C23" s="633"/>
      <c r="D23" s="633"/>
      <c r="E23" s="632"/>
      <c r="F23" s="634"/>
      <c r="G23" s="635" t="s">
        <v>307</v>
      </c>
      <c r="H23" s="635"/>
      <c r="I23" s="426">
        <f>G22-H22</f>
        <v>0</v>
      </c>
    </row>
    <row r="24" spans="2:9" x14ac:dyDescent="0.3">
      <c r="B24" s="636" t="s">
        <v>308</v>
      </c>
      <c r="C24" s="637"/>
      <c r="D24" s="637"/>
      <c r="E24" s="637"/>
      <c r="F24" s="1"/>
      <c r="G24" s="638" t="s">
        <v>314</v>
      </c>
      <c r="H24" s="542"/>
      <c r="I24" s="542"/>
    </row>
    <row r="25" spans="2:9" ht="14.25" customHeight="1" thickBot="1" x14ac:dyDescent="0.55000000000000004">
      <c r="B25" s="639" t="s">
        <v>318</v>
      </c>
      <c r="C25" s="639"/>
      <c r="D25" s="639"/>
      <c r="E25" s="639"/>
      <c r="F25" s="1"/>
      <c r="G25" s="641" t="s">
        <v>309</v>
      </c>
      <c r="H25" s="641"/>
      <c r="I25" s="427"/>
    </row>
    <row r="26" spans="2:9" ht="14.25" customHeight="1" thickBot="1" x14ac:dyDescent="0.55000000000000004">
      <c r="B26" s="640"/>
      <c r="C26" s="640"/>
      <c r="D26" s="640"/>
      <c r="E26" s="640"/>
      <c r="F26" s="1"/>
      <c r="G26" s="642" t="s">
        <v>310</v>
      </c>
      <c r="H26" s="643"/>
      <c r="I26" s="429"/>
    </row>
    <row r="27" spans="2:9" ht="14.25" customHeight="1" thickBot="1" x14ac:dyDescent="0.55000000000000004">
      <c r="B27" s="644"/>
      <c r="C27" s="645"/>
      <c r="D27" s="645"/>
      <c r="E27" s="645"/>
      <c r="F27" s="1"/>
      <c r="G27" s="642"/>
      <c r="H27" s="643"/>
      <c r="I27" s="429"/>
    </row>
    <row r="28" spans="2:9" ht="14.25" customHeight="1" thickBot="1" x14ac:dyDescent="0.55000000000000004">
      <c r="B28" s="437" t="s">
        <v>317</v>
      </c>
      <c r="C28" s="436"/>
      <c r="D28" s="436"/>
      <c r="E28" s="436"/>
      <c r="F28" s="1"/>
      <c r="G28" s="626"/>
      <c r="H28" s="627"/>
      <c r="I28" s="429"/>
    </row>
    <row r="29" spans="2:9" x14ac:dyDescent="0.3">
      <c r="B29" s="542"/>
      <c r="C29" s="542"/>
      <c r="D29" s="542"/>
      <c r="E29" s="542"/>
      <c r="F29" s="542"/>
      <c r="G29" s="542"/>
      <c r="H29" s="542"/>
      <c r="I29" s="542"/>
    </row>
    <row r="30" spans="2:9" x14ac:dyDescent="0.3">
      <c r="B30" s="430" t="s">
        <v>315</v>
      </c>
      <c r="C30" s="428"/>
      <c r="D30" s="431" t="s">
        <v>311</v>
      </c>
      <c r="E30" s="432" t="s">
        <v>312</v>
      </c>
      <c r="G30" s="617" t="s">
        <v>316</v>
      </c>
      <c r="H30" s="618"/>
      <c r="I30" s="619"/>
    </row>
    <row r="31" spans="2:9" ht="22.75" thickBot="1" x14ac:dyDescent="0.55000000000000004">
      <c r="B31" s="613" t="s">
        <v>351</v>
      </c>
      <c r="C31" s="614"/>
      <c r="D31" s="433"/>
      <c r="E31" s="434"/>
      <c r="F31" s="1"/>
      <c r="G31" s="620"/>
      <c r="H31" s="621"/>
      <c r="I31" s="622"/>
    </row>
    <row r="32" spans="2:9" ht="22.75" thickBot="1" x14ac:dyDescent="0.55000000000000004">
      <c r="B32" s="615" t="s">
        <v>352</v>
      </c>
      <c r="C32" s="616"/>
      <c r="D32" s="435"/>
      <c r="E32" s="429"/>
      <c r="F32" s="1"/>
      <c r="G32" s="620"/>
      <c r="H32" s="621"/>
      <c r="I32" s="622"/>
    </row>
    <row r="33" spans="2:9" ht="22.75" thickBot="1" x14ac:dyDescent="0.55000000000000004">
      <c r="B33" s="615" t="s">
        <v>345</v>
      </c>
      <c r="C33" s="616"/>
      <c r="D33" s="435"/>
      <c r="E33" s="429"/>
      <c r="F33" s="1"/>
      <c r="G33" s="623"/>
      <c r="H33" s="624"/>
      <c r="I33" s="625"/>
    </row>
    <row r="35" spans="2:9" x14ac:dyDescent="0.3">
      <c r="B35" s="48"/>
    </row>
  </sheetData>
  <mergeCells count="38">
    <mergeCell ref="B1:E1"/>
    <mergeCell ref="B4:I4"/>
    <mergeCell ref="B5:I5"/>
    <mergeCell ref="C6:E8"/>
    <mergeCell ref="F6:G6"/>
    <mergeCell ref="H6:I6"/>
    <mergeCell ref="H7:I7"/>
    <mergeCell ref="H8:I8"/>
    <mergeCell ref="B20:D20"/>
    <mergeCell ref="C9:E12"/>
    <mergeCell ref="H9:I9"/>
    <mergeCell ref="H10:I10"/>
    <mergeCell ref="H11:I12"/>
    <mergeCell ref="B13:I13"/>
    <mergeCell ref="B14:D14"/>
    <mergeCell ref="B15:D15"/>
    <mergeCell ref="B16:D16"/>
    <mergeCell ref="B17:D17"/>
    <mergeCell ref="B18:D18"/>
    <mergeCell ref="B19:D19"/>
    <mergeCell ref="G28:H28"/>
    <mergeCell ref="B21:D21"/>
    <mergeCell ref="B22:D22"/>
    <mergeCell ref="B23:D23"/>
    <mergeCell ref="E23:F23"/>
    <mergeCell ref="G23:H23"/>
    <mergeCell ref="B24:E24"/>
    <mergeCell ref="G24:I24"/>
    <mergeCell ref="B25:E26"/>
    <mergeCell ref="G25:H25"/>
    <mergeCell ref="G26:H26"/>
    <mergeCell ref="G27:H27"/>
    <mergeCell ref="B27:E27"/>
    <mergeCell ref="B29:I29"/>
    <mergeCell ref="B31:C31"/>
    <mergeCell ref="B32:C32"/>
    <mergeCell ref="B33:C33"/>
    <mergeCell ref="G30:I3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28"/>
  <sheetViews>
    <sheetView showGridLines="0" zoomScaleNormal="100" workbookViewId="0"/>
  </sheetViews>
  <sheetFormatPr defaultRowHeight="12.45" x14ac:dyDescent="0.3"/>
  <cols>
    <col min="1" max="1" width="2.84375" customWidth="1"/>
    <col min="2" max="2" width="7.15234375" customWidth="1"/>
    <col min="3" max="3" width="6.4609375" customWidth="1"/>
    <col min="4" max="4" width="40.07421875" customWidth="1"/>
    <col min="5" max="5" width="9.3828125" customWidth="1"/>
    <col min="6" max="12" width="11.15234375" customWidth="1"/>
    <col min="13" max="13" width="2.53515625" customWidth="1"/>
  </cols>
  <sheetData>
    <row r="1" spans="2:12" ht="12.9" x14ac:dyDescent="0.3">
      <c r="B1" s="570"/>
      <c r="C1" s="570"/>
      <c r="D1" s="571"/>
      <c r="E1" s="670"/>
      <c r="F1" s="670"/>
      <c r="G1" s="572"/>
      <c r="H1" s="574"/>
      <c r="I1" s="574"/>
      <c r="J1" s="574"/>
      <c r="K1" s="574"/>
      <c r="L1" s="574"/>
    </row>
    <row r="2" spans="2:12" x14ac:dyDescent="0.3">
      <c r="B2" s="79" t="s">
        <v>235</v>
      </c>
      <c r="C2" s="80"/>
      <c r="D2" s="80"/>
      <c r="E2" s="80"/>
      <c r="F2" s="80"/>
      <c r="G2" s="82"/>
      <c r="H2" s="82"/>
      <c r="I2" s="82"/>
      <c r="J2" s="82"/>
      <c r="K2" s="82"/>
      <c r="L2" s="81" t="s">
        <v>341</v>
      </c>
    </row>
    <row r="3" spans="2:12" x14ac:dyDescent="0.3">
      <c r="B3" s="498" t="s">
        <v>353</v>
      </c>
      <c r="C3" s="491"/>
      <c r="D3" s="491"/>
      <c r="E3" s="491"/>
      <c r="F3" s="491"/>
      <c r="G3" s="489"/>
      <c r="H3" s="489"/>
      <c r="I3" s="489"/>
      <c r="J3" s="489"/>
      <c r="K3" s="489"/>
      <c r="L3" s="81"/>
    </row>
    <row r="4" spans="2:12" ht="17.8" customHeight="1" x14ac:dyDescent="0.3">
      <c r="B4" s="674" t="s">
        <v>258</v>
      </c>
      <c r="C4" s="674"/>
      <c r="D4" s="674"/>
      <c r="E4" s="674"/>
      <c r="F4" s="674"/>
      <c r="G4" s="674"/>
      <c r="H4" s="674"/>
      <c r="I4" s="674"/>
      <c r="J4" s="674"/>
      <c r="K4" s="674"/>
      <c r="L4" s="674"/>
    </row>
    <row r="5" spans="2:12" ht="27" customHeight="1" x14ac:dyDescent="0.35">
      <c r="B5" s="673" t="s">
        <v>234</v>
      </c>
      <c r="C5" s="670"/>
      <c r="D5" s="286">
        <v>0</v>
      </c>
      <c r="E5" s="672"/>
      <c r="F5" s="542"/>
      <c r="G5" s="542"/>
      <c r="H5" s="542"/>
      <c r="I5" s="62" t="s">
        <v>0</v>
      </c>
      <c r="J5" s="671"/>
      <c r="K5" s="643"/>
      <c r="L5" s="643"/>
    </row>
    <row r="6" spans="2:12" ht="12.9" x14ac:dyDescent="0.35">
      <c r="B6" s="673" t="s">
        <v>272</v>
      </c>
      <c r="C6" s="670"/>
      <c r="D6" s="287" t="s">
        <v>211</v>
      </c>
      <c r="E6" s="542"/>
      <c r="F6" s="542"/>
      <c r="G6" s="542"/>
      <c r="H6" s="542"/>
      <c r="I6" s="62" t="s">
        <v>2</v>
      </c>
      <c r="J6" s="643"/>
      <c r="K6" s="643"/>
      <c r="L6" s="643"/>
    </row>
    <row r="7" spans="2:12" ht="8.25" customHeight="1" thickBot="1" x14ac:dyDescent="0.35">
      <c r="B7" s="603"/>
      <c r="C7" s="603"/>
      <c r="D7" s="575"/>
      <c r="E7" s="575"/>
      <c r="F7" s="575"/>
      <c r="G7" s="575"/>
      <c r="H7" s="575"/>
    </row>
    <row r="8" spans="2:12" ht="13.5" customHeight="1" thickTop="1" x14ac:dyDescent="0.3">
      <c r="B8" s="683" t="s">
        <v>183</v>
      </c>
      <c r="C8" s="683"/>
      <c r="D8" s="684"/>
      <c r="E8" s="685" t="s">
        <v>163</v>
      </c>
      <c r="F8" s="686"/>
      <c r="G8" s="687"/>
      <c r="H8" s="696" t="s">
        <v>191</v>
      </c>
      <c r="I8" s="685" t="s">
        <v>178</v>
      </c>
      <c r="J8" s="687"/>
      <c r="K8" s="694" t="s">
        <v>174</v>
      </c>
      <c r="L8" s="686"/>
    </row>
    <row r="9" spans="2:12" ht="12.9" x14ac:dyDescent="0.3">
      <c r="B9" s="288" t="s">
        <v>233</v>
      </c>
      <c r="C9" s="688" t="s">
        <v>145</v>
      </c>
      <c r="D9" s="689"/>
      <c r="E9" s="293" t="s">
        <v>35</v>
      </c>
      <c r="F9" s="294" t="s">
        <v>27</v>
      </c>
      <c r="G9" s="295" t="s">
        <v>28</v>
      </c>
      <c r="H9" s="697"/>
      <c r="I9" s="296" t="s">
        <v>27</v>
      </c>
      <c r="J9" s="297" t="s">
        <v>28</v>
      </c>
      <c r="K9" s="298" t="s">
        <v>27</v>
      </c>
      <c r="L9" s="299" t="s">
        <v>28</v>
      </c>
    </row>
    <row r="10" spans="2:12" ht="12.9" x14ac:dyDescent="0.3">
      <c r="B10" s="289" t="s">
        <v>175</v>
      </c>
      <c r="C10" s="681"/>
      <c r="D10" s="682"/>
      <c r="E10" s="300">
        <v>0</v>
      </c>
      <c r="F10" s="306">
        <v>0</v>
      </c>
      <c r="G10" s="307">
        <v>0</v>
      </c>
      <c r="H10" s="308">
        <v>0</v>
      </c>
      <c r="I10" s="309">
        <v>0</v>
      </c>
      <c r="J10" s="310">
        <v>0</v>
      </c>
      <c r="K10" s="307">
        <v>0</v>
      </c>
      <c r="L10" s="307">
        <v>0</v>
      </c>
    </row>
    <row r="11" spans="2:12" ht="12.9" x14ac:dyDescent="0.3">
      <c r="B11" s="290" t="s">
        <v>184</v>
      </c>
      <c r="C11" s="677"/>
      <c r="D11" s="678"/>
      <c r="E11" s="301">
        <v>0</v>
      </c>
      <c r="F11" s="311">
        <v>0</v>
      </c>
      <c r="G11" s="312">
        <v>0</v>
      </c>
      <c r="H11" s="313">
        <v>0</v>
      </c>
      <c r="I11" s="314">
        <v>0</v>
      </c>
      <c r="J11" s="315">
        <v>0</v>
      </c>
      <c r="K11" s="314">
        <v>0</v>
      </c>
      <c r="L11" s="316">
        <v>0</v>
      </c>
    </row>
    <row r="12" spans="2:12" ht="12.9" x14ac:dyDescent="0.3">
      <c r="B12" s="290"/>
      <c r="C12" s="677"/>
      <c r="D12" s="678"/>
      <c r="E12" s="301">
        <v>0</v>
      </c>
      <c r="F12" s="311">
        <v>0</v>
      </c>
      <c r="G12" s="312">
        <v>0</v>
      </c>
      <c r="H12" s="313">
        <v>0</v>
      </c>
      <c r="I12" s="314">
        <v>0</v>
      </c>
      <c r="J12" s="315">
        <v>0</v>
      </c>
      <c r="K12" s="314">
        <v>0</v>
      </c>
      <c r="L12" s="316">
        <v>0</v>
      </c>
    </row>
    <row r="13" spans="2:12" ht="12.9" x14ac:dyDescent="0.3">
      <c r="B13" s="290"/>
      <c r="C13" s="677"/>
      <c r="D13" s="678"/>
      <c r="E13" s="301">
        <v>0</v>
      </c>
      <c r="F13" s="311">
        <v>0</v>
      </c>
      <c r="G13" s="312">
        <v>0</v>
      </c>
      <c r="H13" s="313">
        <v>0</v>
      </c>
      <c r="I13" s="314">
        <v>0</v>
      </c>
      <c r="J13" s="315">
        <v>0</v>
      </c>
      <c r="K13" s="314">
        <v>0</v>
      </c>
      <c r="L13" s="312">
        <v>0</v>
      </c>
    </row>
    <row r="14" spans="2:12" ht="12.9" x14ac:dyDescent="0.3">
      <c r="B14" s="290"/>
      <c r="C14" s="677"/>
      <c r="D14" s="678"/>
      <c r="E14" s="301">
        <v>0</v>
      </c>
      <c r="F14" s="311">
        <v>0</v>
      </c>
      <c r="G14" s="312">
        <v>0</v>
      </c>
      <c r="H14" s="313">
        <v>0</v>
      </c>
      <c r="I14" s="314">
        <v>0</v>
      </c>
      <c r="J14" s="315">
        <v>0</v>
      </c>
      <c r="K14" s="317">
        <v>0</v>
      </c>
      <c r="L14" s="312">
        <v>0</v>
      </c>
    </row>
    <row r="15" spans="2:12" ht="12.9" x14ac:dyDescent="0.3">
      <c r="B15" s="290"/>
      <c r="C15" s="677"/>
      <c r="D15" s="678"/>
      <c r="E15" s="301">
        <v>0</v>
      </c>
      <c r="F15" s="311">
        <v>0</v>
      </c>
      <c r="G15" s="312">
        <v>0</v>
      </c>
      <c r="H15" s="313">
        <v>0</v>
      </c>
      <c r="I15" s="314">
        <v>0</v>
      </c>
      <c r="J15" s="315">
        <v>0</v>
      </c>
      <c r="K15" s="317">
        <v>0</v>
      </c>
      <c r="L15" s="312">
        <v>0</v>
      </c>
    </row>
    <row r="16" spans="2:12" ht="12.9" x14ac:dyDescent="0.3">
      <c r="B16" s="290"/>
      <c r="C16" s="677"/>
      <c r="D16" s="678"/>
      <c r="E16" s="301">
        <v>0</v>
      </c>
      <c r="F16" s="311">
        <v>0</v>
      </c>
      <c r="G16" s="312">
        <v>0</v>
      </c>
      <c r="H16" s="313">
        <v>0</v>
      </c>
      <c r="I16" s="314">
        <v>0</v>
      </c>
      <c r="J16" s="315">
        <v>0</v>
      </c>
      <c r="K16" s="317">
        <v>0</v>
      </c>
      <c r="L16" s="312">
        <v>0</v>
      </c>
    </row>
    <row r="17" spans="2:12" ht="12.9" x14ac:dyDescent="0.3">
      <c r="B17" s="290"/>
      <c r="C17" s="677"/>
      <c r="D17" s="678"/>
      <c r="E17" s="301">
        <v>0</v>
      </c>
      <c r="F17" s="311">
        <v>0</v>
      </c>
      <c r="G17" s="312">
        <v>0</v>
      </c>
      <c r="H17" s="313">
        <v>0</v>
      </c>
      <c r="I17" s="314">
        <v>0</v>
      </c>
      <c r="J17" s="315">
        <v>0</v>
      </c>
      <c r="K17" s="317">
        <v>0</v>
      </c>
      <c r="L17" s="312">
        <v>0</v>
      </c>
    </row>
    <row r="18" spans="2:12" ht="12.9" x14ac:dyDescent="0.3">
      <c r="B18" s="290"/>
      <c r="C18" s="677"/>
      <c r="D18" s="678"/>
      <c r="E18" s="301">
        <v>0</v>
      </c>
      <c r="F18" s="311">
        <v>0</v>
      </c>
      <c r="G18" s="312">
        <v>0</v>
      </c>
      <c r="H18" s="313">
        <v>0</v>
      </c>
      <c r="I18" s="314">
        <v>0</v>
      </c>
      <c r="J18" s="315">
        <v>0</v>
      </c>
      <c r="K18" s="317">
        <v>0</v>
      </c>
      <c r="L18" s="312">
        <v>0</v>
      </c>
    </row>
    <row r="19" spans="2:12" ht="12.9" x14ac:dyDescent="0.3">
      <c r="B19" s="291"/>
      <c r="C19" s="675"/>
      <c r="D19" s="676"/>
      <c r="E19" s="302">
        <v>0</v>
      </c>
      <c r="F19" s="318">
        <v>0</v>
      </c>
      <c r="G19" s="319">
        <v>0</v>
      </c>
      <c r="H19" s="320">
        <v>0</v>
      </c>
      <c r="I19" s="321">
        <v>0</v>
      </c>
      <c r="J19" s="322">
        <v>0</v>
      </c>
      <c r="K19" s="321">
        <v>0</v>
      </c>
      <c r="L19" s="319">
        <v>0</v>
      </c>
    </row>
    <row r="20" spans="2:12" ht="13.3" thickBot="1" x14ac:dyDescent="0.35">
      <c r="B20" s="292"/>
      <c r="C20" s="679" t="s">
        <v>146</v>
      </c>
      <c r="D20" s="680"/>
      <c r="E20" s="323"/>
      <c r="F20" s="202">
        <f>SUM(F10:F19)</f>
        <v>0</v>
      </c>
      <c r="G20" s="203">
        <f>SUM(G10:G19)</f>
        <v>0</v>
      </c>
      <c r="H20" s="324"/>
      <c r="I20" s="303">
        <f>SUM(I10:I19)</f>
        <v>0</v>
      </c>
      <c r="J20" s="203">
        <f>SUM(J10:J19)</f>
        <v>0</v>
      </c>
      <c r="K20" s="304">
        <f>SUM(K11:K19)</f>
        <v>0</v>
      </c>
      <c r="L20" s="205">
        <f>SUM(L10:L19)</f>
        <v>0</v>
      </c>
    </row>
    <row r="21" spans="2:12" ht="13.3" thickBot="1" x14ac:dyDescent="0.35">
      <c r="B21" s="83"/>
      <c r="C21" s="698" t="s">
        <v>29</v>
      </c>
      <c r="D21" s="699"/>
      <c r="E21" s="325">
        <f>SUM(E10:E19)</f>
        <v>0</v>
      </c>
      <c r="F21" s="692">
        <f>F20+G20</f>
        <v>0</v>
      </c>
      <c r="G21" s="695"/>
      <c r="H21" s="305">
        <f>SUM(H10:H19)</f>
        <v>0</v>
      </c>
      <c r="I21" s="692">
        <f>I20+J20</f>
        <v>0</v>
      </c>
      <c r="J21" s="693"/>
      <c r="K21" s="692">
        <f>K20+L20</f>
        <v>0</v>
      </c>
      <c r="L21" s="693"/>
    </row>
    <row r="22" spans="2:12" ht="23.05" customHeight="1" x14ac:dyDescent="0.3">
      <c r="B22" s="690" t="s">
        <v>207</v>
      </c>
      <c r="C22" s="690"/>
      <c r="D22" s="691"/>
      <c r="E22" s="691"/>
      <c r="F22" s="691"/>
      <c r="G22" s="691"/>
      <c r="H22" s="691"/>
      <c r="I22" s="691"/>
      <c r="J22" s="691"/>
      <c r="K22" s="691"/>
      <c r="L22" s="691"/>
    </row>
    <row r="24" spans="2:12" x14ac:dyDescent="0.3">
      <c r="B24" s="48"/>
      <c r="C24" s="48"/>
    </row>
    <row r="28" spans="2:12" x14ac:dyDescent="0.3">
      <c r="I28" s="2"/>
    </row>
  </sheetData>
  <mergeCells count="31">
    <mergeCell ref="B22:L22"/>
    <mergeCell ref="I21:J21"/>
    <mergeCell ref="I8:J8"/>
    <mergeCell ref="K8:L8"/>
    <mergeCell ref="K21:L21"/>
    <mergeCell ref="F21:G21"/>
    <mergeCell ref="H8:H9"/>
    <mergeCell ref="C21:D21"/>
    <mergeCell ref="B7:H7"/>
    <mergeCell ref="C19:D19"/>
    <mergeCell ref="C16:D16"/>
    <mergeCell ref="C20:D20"/>
    <mergeCell ref="C14:D14"/>
    <mergeCell ref="C15:D15"/>
    <mergeCell ref="C11:D11"/>
    <mergeCell ref="C12:D12"/>
    <mergeCell ref="C10:D10"/>
    <mergeCell ref="C17:D17"/>
    <mergeCell ref="B8:D8"/>
    <mergeCell ref="E8:G8"/>
    <mergeCell ref="C18:D18"/>
    <mergeCell ref="C13:D13"/>
    <mergeCell ref="C9:D9"/>
    <mergeCell ref="G1:L1"/>
    <mergeCell ref="B1:F1"/>
    <mergeCell ref="J5:L5"/>
    <mergeCell ref="E5:H6"/>
    <mergeCell ref="B5:C5"/>
    <mergeCell ref="J6:L6"/>
    <mergeCell ref="B4:L4"/>
    <mergeCell ref="B6:C6"/>
  </mergeCells>
  <phoneticPr fontId="0" type="noConversion"/>
  <printOptions horizontalCentered="1"/>
  <pageMargins left="0.75" right="0.75" top="1" bottom="1" header="0.5" footer="0.5"/>
  <pageSetup scale="8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S238"/>
  <sheetViews>
    <sheetView showGridLines="0" topLeftCell="A22" zoomScaleNormal="100" workbookViewId="0">
      <selection activeCell="B24" sqref="B24:B36"/>
    </sheetView>
  </sheetViews>
  <sheetFormatPr defaultRowHeight="12.45" x14ac:dyDescent="0.3"/>
  <cols>
    <col min="1" max="1" width="2.53515625" customWidth="1"/>
    <col min="2" max="2" width="9.3828125" customWidth="1"/>
    <col min="3" max="3" width="32.15234375" customWidth="1"/>
    <col min="4" max="17" width="12.15234375" customWidth="1"/>
    <col min="18" max="18" width="2.84375" style="27" customWidth="1"/>
  </cols>
  <sheetData>
    <row r="1" spans="2:19" ht="12.9" x14ac:dyDescent="0.3">
      <c r="B1" s="570"/>
      <c r="C1" s="571"/>
      <c r="D1" s="670"/>
      <c r="E1" s="670"/>
      <c r="F1" s="670"/>
      <c r="G1" s="670"/>
      <c r="H1" s="670"/>
      <c r="I1" s="670"/>
      <c r="J1" s="670"/>
      <c r="K1" s="670"/>
      <c r="L1" s="572"/>
      <c r="M1" s="574"/>
      <c r="N1" s="574"/>
      <c r="O1" s="574"/>
      <c r="P1" s="574"/>
      <c r="Q1" s="574"/>
    </row>
    <row r="2" spans="2:19" x14ac:dyDescent="0.3">
      <c r="B2" s="79" t="s">
        <v>212</v>
      </c>
      <c r="C2" s="80"/>
      <c r="D2" s="80"/>
      <c r="E2" s="80"/>
      <c r="F2" s="80"/>
      <c r="G2" s="80"/>
      <c r="H2" s="80"/>
      <c r="I2" s="80"/>
      <c r="J2" s="80"/>
      <c r="K2" s="80"/>
      <c r="L2" s="82"/>
      <c r="M2" s="82"/>
      <c r="N2" s="82"/>
      <c r="O2" s="82"/>
      <c r="P2" s="82"/>
      <c r="Q2" s="81" t="s">
        <v>338</v>
      </c>
    </row>
    <row r="3" spans="2:19" x14ac:dyDescent="0.3">
      <c r="B3" s="494" t="s">
        <v>355</v>
      </c>
      <c r="C3" s="493"/>
      <c r="D3" s="493"/>
      <c r="E3" s="493"/>
      <c r="F3" s="493"/>
      <c r="G3" s="493"/>
      <c r="H3" s="493"/>
      <c r="I3" s="493"/>
      <c r="J3" s="493"/>
      <c r="K3" s="493"/>
      <c r="L3" s="492"/>
      <c r="M3" s="492"/>
      <c r="N3" s="492"/>
      <c r="O3" s="492"/>
      <c r="P3" s="492"/>
      <c r="Q3" s="81"/>
    </row>
    <row r="4" spans="2:19" ht="18.149999999999999" customHeight="1" x14ac:dyDescent="0.3">
      <c r="B4" s="728" t="s">
        <v>285</v>
      </c>
      <c r="C4" s="729"/>
      <c r="D4" s="729"/>
      <c r="E4" s="729"/>
      <c r="F4" s="729"/>
      <c r="G4" s="729"/>
      <c r="H4" s="729"/>
      <c r="I4" s="729"/>
      <c r="J4" s="729"/>
      <c r="K4" s="729"/>
      <c r="L4" s="729"/>
      <c r="M4" s="729"/>
      <c r="N4" s="729"/>
      <c r="O4" s="729"/>
      <c r="P4" s="729"/>
      <c r="Q4" s="729"/>
    </row>
    <row r="5" spans="2:19" ht="24.9" x14ac:dyDescent="0.35">
      <c r="C5" s="22" t="s">
        <v>40</v>
      </c>
      <c r="D5" s="506">
        <v>0</v>
      </c>
      <c r="E5" s="720"/>
      <c r="F5" s="720"/>
      <c r="G5" s="720"/>
      <c r="H5" s="720"/>
      <c r="I5" s="720"/>
      <c r="J5" s="723"/>
      <c r="K5" s="542"/>
      <c r="L5" s="542"/>
      <c r="M5" s="542"/>
      <c r="N5" s="70" t="s">
        <v>0</v>
      </c>
      <c r="O5" s="742"/>
      <c r="P5" s="742"/>
      <c r="Q5" s="742"/>
    </row>
    <row r="6" spans="2:19" ht="12.9" x14ac:dyDescent="0.3">
      <c r="C6" s="224" t="s">
        <v>276</v>
      </c>
      <c r="D6" s="721" t="s">
        <v>211</v>
      </c>
      <c r="E6" s="722"/>
      <c r="F6" s="722"/>
      <c r="G6" s="722"/>
      <c r="H6" s="722"/>
      <c r="I6" s="722"/>
      <c r="J6" s="542"/>
      <c r="K6" s="542"/>
      <c r="L6" s="542"/>
      <c r="M6" s="542"/>
      <c r="N6" s="225" t="s">
        <v>2</v>
      </c>
      <c r="O6" s="743"/>
      <c r="P6" s="743"/>
      <c r="Q6" s="743"/>
    </row>
    <row r="7" spans="2:19" ht="6" customHeight="1" thickBot="1" x14ac:dyDescent="0.35">
      <c r="B7" s="23"/>
      <c r="C7" s="730"/>
      <c r="D7" s="656"/>
      <c r="E7" s="656"/>
      <c r="F7" s="656"/>
      <c r="G7" s="656"/>
      <c r="H7" s="656"/>
      <c r="I7" s="656"/>
      <c r="J7" s="656"/>
      <c r="K7" s="656"/>
      <c r="L7" s="656"/>
      <c r="M7" s="656"/>
      <c r="N7" s="656"/>
      <c r="O7" s="656"/>
      <c r="P7" s="656"/>
      <c r="Q7" s="656"/>
    </row>
    <row r="8" spans="2:19" ht="15" customHeight="1" thickBot="1" x14ac:dyDescent="0.4">
      <c r="B8" s="55" t="s">
        <v>15</v>
      </c>
      <c r="C8" s="54" t="s">
        <v>7</v>
      </c>
      <c r="D8" s="709" t="s">
        <v>16</v>
      </c>
      <c r="E8" s="710"/>
      <c r="F8" s="711"/>
      <c r="G8" s="711"/>
      <c r="H8" s="711"/>
      <c r="I8" s="712"/>
      <c r="J8" s="56" t="s">
        <v>17</v>
      </c>
      <c r="K8" s="57" t="s">
        <v>18</v>
      </c>
      <c r="L8" s="57" t="s">
        <v>8</v>
      </c>
      <c r="M8" s="58" t="s">
        <v>9</v>
      </c>
      <c r="N8" s="59" t="s">
        <v>5</v>
      </c>
      <c r="O8" s="60" t="s">
        <v>10</v>
      </c>
      <c r="P8" s="749" t="s">
        <v>11</v>
      </c>
      <c r="Q8" s="711"/>
    </row>
    <row r="9" spans="2:19" ht="14.25" customHeight="1" x14ac:dyDescent="0.3">
      <c r="B9" s="737" t="s">
        <v>220</v>
      </c>
      <c r="C9" s="731" t="s">
        <v>221</v>
      </c>
      <c r="D9" s="704" t="s">
        <v>190</v>
      </c>
      <c r="E9" s="705"/>
      <c r="F9" s="706"/>
      <c r="G9" s="707"/>
      <c r="H9" s="707"/>
      <c r="I9" s="708"/>
      <c r="J9" s="704" t="s">
        <v>19</v>
      </c>
      <c r="K9" s="750"/>
      <c r="L9" s="99" t="s">
        <v>172</v>
      </c>
      <c r="M9" s="740" t="s">
        <v>222</v>
      </c>
      <c r="N9" s="744" t="s">
        <v>223</v>
      </c>
      <c r="O9" s="734" t="s">
        <v>224</v>
      </c>
      <c r="P9" s="700" t="s">
        <v>13</v>
      </c>
      <c r="Q9" s="701"/>
    </row>
    <row r="10" spans="2:19" ht="15" customHeight="1" x14ac:dyDescent="0.3">
      <c r="B10" s="738"/>
      <c r="C10" s="732"/>
      <c r="D10" s="713" t="s">
        <v>277</v>
      </c>
      <c r="E10" s="717" t="s">
        <v>161</v>
      </c>
      <c r="F10" s="718"/>
      <c r="G10" s="718"/>
      <c r="H10" s="719"/>
      <c r="I10" s="715" t="s">
        <v>278</v>
      </c>
      <c r="J10" s="713" t="s">
        <v>171</v>
      </c>
      <c r="K10" s="747" t="s">
        <v>20</v>
      </c>
      <c r="L10" s="751" t="s">
        <v>225</v>
      </c>
      <c r="M10" s="715"/>
      <c r="N10" s="745"/>
      <c r="O10" s="735"/>
      <c r="P10" s="702" t="s">
        <v>354</v>
      </c>
      <c r="Q10" s="726" t="s">
        <v>165</v>
      </c>
    </row>
    <row r="11" spans="2:19" ht="40.75" customHeight="1" thickBot="1" x14ac:dyDescent="0.35">
      <c r="B11" s="739"/>
      <c r="C11" s="733"/>
      <c r="D11" s="714"/>
      <c r="E11" s="102" t="s">
        <v>195</v>
      </c>
      <c r="F11" s="102" t="s">
        <v>162</v>
      </c>
      <c r="G11" s="226" t="s">
        <v>266</v>
      </c>
      <c r="H11" s="226" t="s">
        <v>189</v>
      </c>
      <c r="I11" s="716"/>
      <c r="J11" s="714"/>
      <c r="K11" s="748"/>
      <c r="L11" s="752"/>
      <c r="M11" s="741"/>
      <c r="N11" s="746"/>
      <c r="O11" s="736"/>
      <c r="P11" s="703"/>
      <c r="Q11" s="727"/>
    </row>
    <row r="12" spans="2:19" ht="12.9" x14ac:dyDescent="0.35">
      <c r="B12" s="227"/>
      <c r="C12" s="228" t="s">
        <v>54</v>
      </c>
      <c r="D12" s="239"/>
      <c r="E12" s="240"/>
      <c r="F12" s="241"/>
      <c r="G12" s="242"/>
      <c r="H12" s="242"/>
      <c r="I12" s="243"/>
      <c r="J12" s="244"/>
      <c r="K12" s="242"/>
      <c r="L12" s="241"/>
      <c r="M12" s="243"/>
      <c r="N12" s="245"/>
      <c r="O12" s="246"/>
      <c r="P12" s="68"/>
      <c r="Q12" s="69"/>
    </row>
    <row r="13" spans="2:19" ht="12.9" x14ac:dyDescent="0.35">
      <c r="B13" s="229">
        <v>1</v>
      </c>
      <c r="C13" s="109" t="s">
        <v>240</v>
      </c>
      <c r="D13" s="247">
        <v>0</v>
      </c>
      <c r="E13" s="248">
        <v>0</v>
      </c>
      <c r="F13" s="249">
        <v>0</v>
      </c>
      <c r="G13" s="249">
        <v>0</v>
      </c>
      <c r="H13" s="249">
        <v>0</v>
      </c>
      <c r="I13" s="250">
        <f>D13+E13+F13</f>
        <v>0</v>
      </c>
      <c r="J13" s="251">
        <v>0</v>
      </c>
      <c r="K13" s="252">
        <v>0</v>
      </c>
      <c r="L13" s="249">
        <v>0</v>
      </c>
      <c r="M13" s="250">
        <f>J13+K13+L13</f>
        <v>0</v>
      </c>
      <c r="N13" s="253" t="e">
        <f>M13/I13</f>
        <v>#DIV/0!</v>
      </c>
      <c r="O13" s="254">
        <v>0</v>
      </c>
      <c r="P13" s="32">
        <f>M13*0.1</f>
        <v>0</v>
      </c>
      <c r="Q13" s="20">
        <v>0</v>
      </c>
    </row>
    <row r="14" spans="2:19" ht="12.9" x14ac:dyDescent="0.35">
      <c r="B14" s="229">
        <v>2</v>
      </c>
      <c r="C14" s="109" t="s">
        <v>321</v>
      </c>
      <c r="D14" s="247">
        <v>0</v>
      </c>
      <c r="E14" s="248">
        <v>0</v>
      </c>
      <c r="F14" s="249">
        <v>0</v>
      </c>
      <c r="G14" s="249">
        <v>0</v>
      </c>
      <c r="H14" s="249">
        <v>0</v>
      </c>
      <c r="I14" s="250">
        <f t="shared" ref="I14:I42" si="0">D14+E14+F14</f>
        <v>0</v>
      </c>
      <c r="J14" s="251">
        <v>0</v>
      </c>
      <c r="K14" s="252">
        <v>0</v>
      </c>
      <c r="L14" s="249">
        <v>0</v>
      </c>
      <c r="M14" s="250">
        <f t="shared" ref="M14:M42" si="1">J14+K14+L14</f>
        <v>0</v>
      </c>
      <c r="N14" s="253" t="e">
        <f>M14/I14</f>
        <v>#DIV/0!</v>
      </c>
      <c r="O14" s="254">
        <v>0</v>
      </c>
      <c r="P14" s="32">
        <f>M14*0.1</f>
        <v>0</v>
      </c>
      <c r="Q14" s="20">
        <v>0</v>
      </c>
    </row>
    <row r="15" spans="2:19" ht="12.9" x14ac:dyDescent="0.35">
      <c r="B15" s="229">
        <v>2.1</v>
      </c>
      <c r="C15" s="109" t="s">
        <v>65</v>
      </c>
      <c r="D15" s="247">
        <v>100000</v>
      </c>
      <c r="E15" s="248">
        <v>0</v>
      </c>
      <c r="F15" s="249">
        <v>0</v>
      </c>
      <c r="G15" s="249">
        <v>0</v>
      </c>
      <c r="H15" s="249">
        <v>0</v>
      </c>
      <c r="I15" s="250">
        <f t="shared" si="0"/>
        <v>100000</v>
      </c>
      <c r="J15" s="251">
        <v>0</v>
      </c>
      <c r="K15" s="252">
        <v>0</v>
      </c>
      <c r="L15" s="249">
        <v>0</v>
      </c>
      <c r="M15" s="250">
        <f t="shared" si="1"/>
        <v>0</v>
      </c>
      <c r="N15" s="253">
        <f>M15/I15</f>
        <v>0</v>
      </c>
      <c r="O15" s="254">
        <v>0</v>
      </c>
      <c r="P15" s="32">
        <f>M15*0.1</f>
        <v>0</v>
      </c>
      <c r="Q15" s="20">
        <v>0</v>
      </c>
      <c r="R15" s="34"/>
      <c r="S15" s="21"/>
    </row>
    <row r="16" spans="2:19" ht="12.9" x14ac:dyDescent="0.35">
      <c r="B16" s="229">
        <v>2.2000000000000002</v>
      </c>
      <c r="C16" s="109" t="s">
        <v>64</v>
      </c>
      <c r="D16" s="247">
        <v>100000</v>
      </c>
      <c r="E16" s="248">
        <v>0</v>
      </c>
      <c r="F16" s="249">
        <v>0</v>
      </c>
      <c r="G16" s="249">
        <v>-60</v>
      </c>
      <c r="H16" s="249">
        <v>0</v>
      </c>
      <c r="I16" s="250">
        <f t="shared" si="0"/>
        <v>100000</v>
      </c>
      <c r="J16" s="251">
        <v>0</v>
      </c>
      <c r="K16" s="252">
        <v>0</v>
      </c>
      <c r="L16" s="249">
        <v>0</v>
      </c>
      <c r="M16" s="250">
        <f t="shared" si="1"/>
        <v>0</v>
      </c>
      <c r="N16" s="253">
        <f t="shared" ref="N16:N26" si="2">M16/I16</f>
        <v>0</v>
      </c>
      <c r="O16" s="254">
        <v>0</v>
      </c>
      <c r="P16" s="32">
        <f t="shared" ref="P16:P26" si="3">M16*0.1</f>
        <v>0</v>
      </c>
      <c r="Q16" s="20">
        <v>0</v>
      </c>
    </row>
    <row r="17" spans="2:17" ht="12.9" x14ac:dyDescent="0.35">
      <c r="B17" s="229">
        <v>3</v>
      </c>
      <c r="C17" s="109" t="s">
        <v>55</v>
      </c>
      <c r="D17" s="247">
        <v>0</v>
      </c>
      <c r="E17" s="248">
        <v>0</v>
      </c>
      <c r="F17" s="249">
        <v>0</v>
      </c>
      <c r="G17" s="249">
        <v>0</v>
      </c>
      <c r="H17" s="249">
        <v>0</v>
      </c>
      <c r="I17" s="250">
        <f t="shared" si="0"/>
        <v>0</v>
      </c>
      <c r="J17" s="251">
        <v>0</v>
      </c>
      <c r="K17" s="252">
        <v>0</v>
      </c>
      <c r="L17" s="249">
        <v>0</v>
      </c>
      <c r="M17" s="250">
        <f t="shared" si="1"/>
        <v>0</v>
      </c>
      <c r="N17" s="253" t="e">
        <f t="shared" si="2"/>
        <v>#DIV/0!</v>
      </c>
      <c r="O17" s="254">
        <v>0</v>
      </c>
      <c r="P17" s="32">
        <f>M17*0.1</f>
        <v>0</v>
      </c>
      <c r="Q17" s="20">
        <v>0</v>
      </c>
    </row>
    <row r="18" spans="2:17" ht="12.9" x14ac:dyDescent="0.35">
      <c r="B18" s="229">
        <v>3.1</v>
      </c>
      <c r="C18" s="109" t="s">
        <v>187</v>
      </c>
      <c r="D18" s="247">
        <v>0</v>
      </c>
      <c r="E18" s="248">
        <v>0</v>
      </c>
      <c r="F18" s="249">
        <v>0</v>
      </c>
      <c r="G18" s="249">
        <v>0</v>
      </c>
      <c r="H18" s="249">
        <v>0</v>
      </c>
      <c r="I18" s="250">
        <f t="shared" si="0"/>
        <v>0</v>
      </c>
      <c r="J18" s="251">
        <v>0</v>
      </c>
      <c r="K18" s="252">
        <v>0</v>
      </c>
      <c r="L18" s="249">
        <v>0</v>
      </c>
      <c r="M18" s="250">
        <f>J18+K18+L18</f>
        <v>0</v>
      </c>
      <c r="N18" s="253" t="e">
        <f>M18/I18</f>
        <v>#DIV/0!</v>
      </c>
      <c r="O18" s="254">
        <v>0</v>
      </c>
      <c r="P18" s="32">
        <f>M18*0.1</f>
        <v>0</v>
      </c>
      <c r="Q18" s="20">
        <v>0</v>
      </c>
    </row>
    <row r="19" spans="2:17" ht="12.9" x14ac:dyDescent="0.35">
      <c r="B19" s="229">
        <v>4</v>
      </c>
      <c r="C19" s="109" t="s">
        <v>21</v>
      </c>
      <c r="D19" s="247">
        <v>0</v>
      </c>
      <c r="E19" s="248">
        <v>0</v>
      </c>
      <c r="F19" s="249">
        <v>0</v>
      </c>
      <c r="G19" s="249">
        <v>0</v>
      </c>
      <c r="H19" s="249">
        <v>0</v>
      </c>
      <c r="I19" s="250">
        <f t="shared" si="0"/>
        <v>0</v>
      </c>
      <c r="J19" s="251">
        <v>0</v>
      </c>
      <c r="K19" s="252">
        <v>0</v>
      </c>
      <c r="L19" s="249">
        <v>0</v>
      </c>
      <c r="M19" s="250">
        <f t="shared" si="1"/>
        <v>0</v>
      </c>
      <c r="N19" s="253" t="e">
        <f t="shared" si="2"/>
        <v>#DIV/0!</v>
      </c>
      <c r="O19" s="254">
        <v>0</v>
      </c>
      <c r="P19" s="32">
        <f t="shared" si="3"/>
        <v>0</v>
      </c>
      <c r="Q19" s="20">
        <v>0</v>
      </c>
    </row>
    <row r="20" spans="2:17" ht="12.9" x14ac:dyDescent="0.35">
      <c r="B20" s="229">
        <v>5</v>
      </c>
      <c r="C20" s="109" t="s">
        <v>56</v>
      </c>
      <c r="D20" s="247">
        <v>0</v>
      </c>
      <c r="E20" s="248">
        <v>0</v>
      </c>
      <c r="F20" s="249">
        <v>0</v>
      </c>
      <c r="G20" s="249">
        <v>0</v>
      </c>
      <c r="H20" s="249">
        <v>0</v>
      </c>
      <c r="I20" s="250">
        <f t="shared" si="0"/>
        <v>0</v>
      </c>
      <c r="J20" s="251">
        <v>0</v>
      </c>
      <c r="K20" s="252">
        <v>0</v>
      </c>
      <c r="L20" s="249">
        <v>0</v>
      </c>
      <c r="M20" s="250">
        <f t="shared" si="1"/>
        <v>0</v>
      </c>
      <c r="N20" s="253" t="e">
        <f t="shared" si="2"/>
        <v>#DIV/0!</v>
      </c>
      <c r="O20" s="254">
        <v>0</v>
      </c>
      <c r="P20" s="32">
        <f t="shared" si="3"/>
        <v>0</v>
      </c>
      <c r="Q20" s="20">
        <v>0</v>
      </c>
    </row>
    <row r="21" spans="2:17" ht="12.9" x14ac:dyDescent="0.35">
      <c r="B21" s="229">
        <v>6</v>
      </c>
      <c r="C21" s="109" t="s">
        <v>238</v>
      </c>
      <c r="D21" s="247">
        <v>0</v>
      </c>
      <c r="E21" s="248">
        <v>0</v>
      </c>
      <c r="F21" s="249">
        <v>0</v>
      </c>
      <c r="G21" s="249">
        <v>0</v>
      </c>
      <c r="H21" s="249">
        <v>0</v>
      </c>
      <c r="I21" s="250">
        <f t="shared" si="0"/>
        <v>0</v>
      </c>
      <c r="J21" s="251">
        <v>0</v>
      </c>
      <c r="K21" s="252">
        <v>0</v>
      </c>
      <c r="L21" s="249">
        <v>0</v>
      </c>
      <c r="M21" s="250">
        <f t="shared" si="1"/>
        <v>0</v>
      </c>
      <c r="N21" s="253" t="e">
        <f t="shared" si="2"/>
        <v>#DIV/0!</v>
      </c>
      <c r="O21" s="254">
        <v>0</v>
      </c>
      <c r="P21" s="32">
        <f t="shared" si="3"/>
        <v>0</v>
      </c>
      <c r="Q21" s="20">
        <v>0</v>
      </c>
    </row>
    <row r="22" spans="2:17" ht="12.9" x14ac:dyDescent="0.35">
      <c r="B22" s="229">
        <v>7</v>
      </c>
      <c r="C22" s="109" t="s">
        <v>57</v>
      </c>
      <c r="D22" s="247">
        <v>0</v>
      </c>
      <c r="E22" s="248">
        <v>0</v>
      </c>
      <c r="F22" s="249">
        <v>0</v>
      </c>
      <c r="G22" s="249">
        <v>0</v>
      </c>
      <c r="H22" s="249">
        <v>0</v>
      </c>
      <c r="I22" s="250">
        <f t="shared" si="0"/>
        <v>0</v>
      </c>
      <c r="J22" s="251">
        <v>0</v>
      </c>
      <c r="K22" s="252">
        <v>0</v>
      </c>
      <c r="L22" s="249">
        <v>0</v>
      </c>
      <c r="M22" s="250">
        <f t="shared" si="1"/>
        <v>0</v>
      </c>
      <c r="N22" s="253" t="e">
        <f t="shared" si="2"/>
        <v>#DIV/0!</v>
      </c>
      <c r="O22" s="254">
        <v>0</v>
      </c>
      <c r="P22" s="32">
        <f t="shared" si="3"/>
        <v>0</v>
      </c>
      <c r="Q22" s="20">
        <v>0</v>
      </c>
    </row>
    <row r="23" spans="2:17" ht="12.9" x14ac:dyDescent="0.35">
      <c r="B23" s="229">
        <v>8</v>
      </c>
      <c r="C23" s="109" t="s">
        <v>239</v>
      </c>
      <c r="D23" s="247">
        <v>0</v>
      </c>
      <c r="E23" s="248">
        <v>0</v>
      </c>
      <c r="F23" s="249">
        <v>0</v>
      </c>
      <c r="G23" s="249">
        <v>0</v>
      </c>
      <c r="H23" s="249">
        <v>0</v>
      </c>
      <c r="I23" s="250">
        <f t="shared" si="0"/>
        <v>0</v>
      </c>
      <c r="J23" s="251">
        <v>0</v>
      </c>
      <c r="K23" s="252">
        <v>0</v>
      </c>
      <c r="L23" s="249">
        <v>0</v>
      </c>
      <c r="M23" s="250">
        <f t="shared" si="1"/>
        <v>0</v>
      </c>
      <c r="N23" s="253" t="e">
        <f t="shared" si="2"/>
        <v>#DIV/0!</v>
      </c>
      <c r="O23" s="254">
        <v>0</v>
      </c>
      <c r="P23" s="32">
        <f t="shared" si="3"/>
        <v>0</v>
      </c>
      <c r="Q23" s="20">
        <v>0</v>
      </c>
    </row>
    <row r="24" spans="2:17" ht="12.9" x14ac:dyDescent="0.35">
      <c r="B24" s="229">
        <v>9</v>
      </c>
      <c r="C24" s="109" t="s">
        <v>58</v>
      </c>
      <c r="D24" s="247">
        <v>0</v>
      </c>
      <c r="E24" s="248">
        <v>0</v>
      </c>
      <c r="F24" s="249">
        <v>0</v>
      </c>
      <c r="G24" s="249">
        <v>0</v>
      </c>
      <c r="H24" s="249">
        <v>0</v>
      </c>
      <c r="I24" s="250">
        <f t="shared" si="0"/>
        <v>0</v>
      </c>
      <c r="J24" s="251">
        <v>0</v>
      </c>
      <c r="K24" s="252">
        <v>0</v>
      </c>
      <c r="L24" s="249">
        <v>0</v>
      </c>
      <c r="M24" s="250">
        <f t="shared" si="1"/>
        <v>0</v>
      </c>
      <c r="N24" s="253" t="e">
        <f t="shared" si="2"/>
        <v>#DIV/0!</v>
      </c>
      <c r="O24" s="254">
        <v>0</v>
      </c>
      <c r="P24" s="32">
        <f t="shared" si="3"/>
        <v>0</v>
      </c>
      <c r="Q24" s="20">
        <v>0</v>
      </c>
    </row>
    <row r="25" spans="2:17" ht="12.9" x14ac:dyDescent="0.35">
      <c r="B25" s="229">
        <v>10</v>
      </c>
      <c r="C25" s="109" t="s">
        <v>59</v>
      </c>
      <c r="D25" s="247">
        <v>0</v>
      </c>
      <c r="E25" s="248">
        <v>0</v>
      </c>
      <c r="F25" s="249">
        <v>0</v>
      </c>
      <c r="G25" s="249">
        <v>0</v>
      </c>
      <c r="H25" s="249">
        <v>0</v>
      </c>
      <c r="I25" s="250">
        <f t="shared" si="0"/>
        <v>0</v>
      </c>
      <c r="J25" s="251">
        <v>0</v>
      </c>
      <c r="K25" s="252">
        <v>0</v>
      </c>
      <c r="L25" s="249">
        <v>0</v>
      </c>
      <c r="M25" s="250">
        <f t="shared" si="1"/>
        <v>0</v>
      </c>
      <c r="N25" s="253" t="e">
        <f t="shared" si="2"/>
        <v>#DIV/0!</v>
      </c>
      <c r="O25" s="254">
        <v>0</v>
      </c>
      <c r="P25" s="32">
        <f t="shared" si="3"/>
        <v>0</v>
      </c>
      <c r="Q25" s="20">
        <v>0</v>
      </c>
    </row>
    <row r="26" spans="2:17" ht="12.9" x14ac:dyDescent="0.35">
      <c r="B26" s="229">
        <v>11</v>
      </c>
      <c r="C26" s="109" t="s">
        <v>60</v>
      </c>
      <c r="D26" s="247">
        <v>0</v>
      </c>
      <c r="E26" s="248">
        <v>0</v>
      </c>
      <c r="F26" s="249">
        <v>0</v>
      </c>
      <c r="G26" s="249">
        <v>0</v>
      </c>
      <c r="H26" s="249">
        <v>0</v>
      </c>
      <c r="I26" s="250">
        <f t="shared" si="0"/>
        <v>0</v>
      </c>
      <c r="J26" s="251">
        <v>0</v>
      </c>
      <c r="K26" s="252">
        <v>0</v>
      </c>
      <c r="L26" s="249">
        <v>0</v>
      </c>
      <c r="M26" s="250">
        <f t="shared" si="1"/>
        <v>0</v>
      </c>
      <c r="N26" s="253" t="e">
        <f t="shared" si="2"/>
        <v>#DIV/0!</v>
      </c>
      <c r="O26" s="254">
        <v>0</v>
      </c>
      <c r="P26" s="32">
        <f t="shared" si="3"/>
        <v>0</v>
      </c>
      <c r="Q26" s="20">
        <v>0</v>
      </c>
    </row>
    <row r="27" spans="2:17" ht="12.9" x14ac:dyDescent="0.35">
      <c r="B27" s="229">
        <v>12</v>
      </c>
      <c r="C27" s="109" t="s">
        <v>61</v>
      </c>
      <c r="D27" s="247">
        <v>0</v>
      </c>
      <c r="E27" s="248">
        <v>0</v>
      </c>
      <c r="F27" s="249">
        <v>0</v>
      </c>
      <c r="G27" s="249">
        <v>0</v>
      </c>
      <c r="H27" s="249">
        <v>0</v>
      </c>
      <c r="I27" s="250">
        <f t="shared" si="0"/>
        <v>0</v>
      </c>
      <c r="J27" s="251">
        <v>0</v>
      </c>
      <c r="K27" s="252">
        <v>0</v>
      </c>
      <c r="L27" s="249">
        <v>0</v>
      </c>
      <c r="M27" s="250">
        <f t="shared" si="1"/>
        <v>0</v>
      </c>
      <c r="N27" s="253" t="e">
        <f>M27/I27</f>
        <v>#DIV/0!</v>
      </c>
      <c r="O27" s="254">
        <v>0</v>
      </c>
      <c r="P27" s="32">
        <f>M27*0.1</f>
        <v>0</v>
      </c>
      <c r="Q27" s="20">
        <v>0</v>
      </c>
    </row>
    <row r="28" spans="2:17" ht="12.9" x14ac:dyDescent="0.35">
      <c r="B28" s="229">
        <v>13</v>
      </c>
      <c r="C28" s="109" t="s">
        <v>63</v>
      </c>
      <c r="D28" s="247">
        <v>0</v>
      </c>
      <c r="E28" s="248">
        <v>0</v>
      </c>
      <c r="F28" s="249">
        <v>0</v>
      </c>
      <c r="G28" s="249">
        <v>0</v>
      </c>
      <c r="H28" s="249">
        <v>0</v>
      </c>
      <c r="I28" s="250">
        <f t="shared" si="0"/>
        <v>0</v>
      </c>
      <c r="J28" s="251">
        <v>0</v>
      </c>
      <c r="K28" s="252">
        <v>0</v>
      </c>
      <c r="L28" s="249">
        <v>0</v>
      </c>
      <c r="M28" s="250">
        <f t="shared" si="1"/>
        <v>0</v>
      </c>
      <c r="N28" s="253" t="e">
        <f>M28/I28</f>
        <v>#DIV/0!</v>
      </c>
      <c r="O28" s="254">
        <v>0</v>
      </c>
      <c r="P28" s="32">
        <f>M28*0.1</f>
        <v>0</v>
      </c>
      <c r="Q28" s="20">
        <v>0</v>
      </c>
    </row>
    <row r="29" spans="2:17" ht="12.9" x14ac:dyDescent="0.35">
      <c r="B29" s="229">
        <v>14</v>
      </c>
      <c r="C29" s="109" t="s">
        <v>62</v>
      </c>
      <c r="D29" s="247">
        <v>0</v>
      </c>
      <c r="E29" s="248">
        <v>0</v>
      </c>
      <c r="F29" s="249">
        <v>0</v>
      </c>
      <c r="G29" s="249">
        <v>0</v>
      </c>
      <c r="H29" s="249">
        <v>0</v>
      </c>
      <c r="I29" s="250">
        <f t="shared" si="0"/>
        <v>0</v>
      </c>
      <c r="J29" s="251">
        <v>0</v>
      </c>
      <c r="K29" s="252">
        <v>0</v>
      </c>
      <c r="L29" s="249">
        <v>0</v>
      </c>
      <c r="M29" s="250">
        <f t="shared" si="1"/>
        <v>0</v>
      </c>
      <c r="N29" s="253" t="e">
        <f>M29/I29</f>
        <v>#DIV/0!</v>
      </c>
      <c r="O29" s="254">
        <v>0</v>
      </c>
      <c r="P29" s="32">
        <f>M29*0.1</f>
        <v>0</v>
      </c>
      <c r="Q29" s="20">
        <v>0</v>
      </c>
    </row>
    <row r="30" spans="2:17" ht="12.9" x14ac:dyDescent="0.35">
      <c r="B30" s="229">
        <v>21</v>
      </c>
      <c r="C30" s="109" t="s">
        <v>241</v>
      </c>
      <c r="D30" s="247">
        <v>0</v>
      </c>
      <c r="E30" s="248">
        <v>0</v>
      </c>
      <c r="F30" s="249">
        <v>0</v>
      </c>
      <c r="G30" s="249">
        <v>0</v>
      </c>
      <c r="H30" s="249">
        <v>0</v>
      </c>
      <c r="I30" s="250">
        <f t="shared" si="0"/>
        <v>0</v>
      </c>
      <c r="J30" s="251">
        <v>0</v>
      </c>
      <c r="K30" s="252">
        <v>0</v>
      </c>
      <c r="L30" s="249">
        <v>0</v>
      </c>
      <c r="M30" s="250">
        <f t="shared" si="1"/>
        <v>0</v>
      </c>
      <c r="N30" s="253" t="e">
        <f>M30/I30</f>
        <v>#DIV/0!</v>
      </c>
      <c r="O30" s="254">
        <v>0</v>
      </c>
      <c r="P30" s="32">
        <f>M30*0.1</f>
        <v>0</v>
      </c>
      <c r="Q30" s="20">
        <v>0</v>
      </c>
    </row>
    <row r="31" spans="2:17" ht="12.9" x14ac:dyDescent="0.35">
      <c r="B31" s="229">
        <v>22</v>
      </c>
      <c r="C31" s="109" t="s">
        <v>242</v>
      </c>
      <c r="D31" s="247">
        <v>0</v>
      </c>
      <c r="E31" s="248">
        <v>0</v>
      </c>
      <c r="F31" s="249">
        <v>0</v>
      </c>
      <c r="G31" s="249">
        <v>0</v>
      </c>
      <c r="H31" s="249">
        <v>0</v>
      </c>
      <c r="I31" s="250">
        <f t="shared" ref="I31:I41" si="4">D31+E31+F31</f>
        <v>0</v>
      </c>
      <c r="J31" s="251">
        <v>0</v>
      </c>
      <c r="K31" s="252">
        <v>0</v>
      </c>
      <c r="L31" s="249">
        <v>0</v>
      </c>
      <c r="M31" s="250">
        <f t="shared" ref="M31:M41" si="5">J31+K31+L31</f>
        <v>0</v>
      </c>
      <c r="N31" s="253" t="e">
        <f t="shared" ref="N31:N41" si="6">M31/I31</f>
        <v>#DIV/0!</v>
      </c>
      <c r="O31" s="254">
        <v>0</v>
      </c>
      <c r="P31" s="32">
        <f t="shared" ref="P31:P41" si="7">M31*0.1</f>
        <v>0</v>
      </c>
      <c r="Q31" s="20">
        <v>0</v>
      </c>
    </row>
    <row r="32" spans="2:17" ht="12.9" x14ac:dyDescent="0.35">
      <c r="B32" s="229">
        <v>23</v>
      </c>
      <c r="C32" s="109" t="s">
        <v>243</v>
      </c>
      <c r="D32" s="247">
        <v>0</v>
      </c>
      <c r="E32" s="248">
        <v>0</v>
      </c>
      <c r="F32" s="249">
        <v>0</v>
      </c>
      <c r="G32" s="249">
        <v>0</v>
      </c>
      <c r="H32" s="249">
        <v>0</v>
      </c>
      <c r="I32" s="250">
        <f t="shared" si="4"/>
        <v>0</v>
      </c>
      <c r="J32" s="251">
        <v>0</v>
      </c>
      <c r="K32" s="252">
        <v>0</v>
      </c>
      <c r="L32" s="249">
        <v>0</v>
      </c>
      <c r="M32" s="250">
        <f t="shared" si="5"/>
        <v>0</v>
      </c>
      <c r="N32" s="253" t="e">
        <f t="shared" si="6"/>
        <v>#DIV/0!</v>
      </c>
      <c r="O32" s="254">
        <v>0</v>
      </c>
      <c r="P32" s="32">
        <f t="shared" si="7"/>
        <v>0</v>
      </c>
      <c r="Q32" s="20">
        <v>0</v>
      </c>
    </row>
    <row r="33" spans="2:17" ht="12.9" x14ac:dyDescent="0.35">
      <c r="B33" s="229">
        <v>26</v>
      </c>
      <c r="C33" s="109" t="s">
        <v>22</v>
      </c>
      <c r="D33" s="247">
        <v>0</v>
      </c>
      <c r="E33" s="248">
        <v>0</v>
      </c>
      <c r="F33" s="249">
        <v>0</v>
      </c>
      <c r="G33" s="249">
        <v>0</v>
      </c>
      <c r="H33" s="249">
        <v>0</v>
      </c>
      <c r="I33" s="250">
        <f t="shared" si="4"/>
        <v>0</v>
      </c>
      <c r="J33" s="251">
        <v>0</v>
      </c>
      <c r="K33" s="252">
        <v>0</v>
      </c>
      <c r="L33" s="249">
        <v>0</v>
      </c>
      <c r="M33" s="250">
        <f t="shared" si="5"/>
        <v>0</v>
      </c>
      <c r="N33" s="253" t="e">
        <f t="shared" si="6"/>
        <v>#DIV/0!</v>
      </c>
      <c r="O33" s="254">
        <v>0</v>
      </c>
      <c r="P33" s="32">
        <f t="shared" si="7"/>
        <v>0</v>
      </c>
      <c r="Q33" s="20">
        <v>0</v>
      </c>
    </row>
    <row r="34" spans="2:17" ht="12.9" x14ac:dyDescent="0.35">
      <c r="B34" s="229">
        <v>27</v>
      </c>
      <c r="C34" s="109" t="s">
        <v>244</v>
      </c>
      <c r="D34" s="247">
        <v>0</v>
      </c>
      <c r="E34" s="248">
        <v>0</v>
      </c>
      <c r="F34" s="249">
        <v>0</v>
      </c>
      <c r="G34" s="249">
        <v>0</v>
      </c>
      <c r="H34" s="249">
        <v>0</v>
      </c>
      <c r="I34" s="250">
        <f t="shared" si="4"/>
        <v>0</v>
      </c>
      <c r="J34" s="251">
        <v>0</v>
      </c>
      <c r="K34" s="252">
        <v>0</v>
      </c>
      <c r="L34" s="249">
        <v>0</v>
      </c>
      <c r="M34" s="250">
        <f t="shared" si="5"/>
        <v>0</v>
      </c>
      <c r="N34" s="253" t="e">
        <f t="shared" si="6"/>
        <v>#DIV/0!</v>
      </c>
      <c r="O34" s="254">
        <v>0</v>
      </c>
      <c r="P34" s="32">
        <f t="shared" si="7"/>
        <v>0</v>
      </c>
      <c r="Q34" s="20">
        <v>0</v>
      </c>
    </row>
    <row r="35" spans="2:17" ht="12.9" x14ac:dyDescent="0.35">
      <c r="B35" s="229">
        <v>31</v>
      </c>
      <c r="C35" s="109" t="s">
        <v>245</v>
      </c>
      <c r="D35" s="247">
        <v>0</v>
      </c>
      <c r="E35" s="248">
        <v>0</v>
      </c>
      <c r="F35" s="249">
        <v>0</v>
      </c>
      <c r="G35" s="249">
        <v>0</v>
      </c>
      <c r="H35" s="249">
        <v>0</v>
      </c>
      <c r="I35" s="250">
        <f t="shared" si="4"/>
        <v>0</v>
      </c>
      <c r="J35" s="251">
        <v>0</v>
      </c>
      <c r="K35" s="252">
        <v>0</v>
      </c>
      <c r="L35" s="249">
        <v>0</v>
      </c>
      <c r="M35" s="250">
        <f t="shared" si="5"/>
        <v>0</v>
      </c>
      <c r="N35" s="253" t="e">
        <f t="shared" si="6"/>
        <v>#DIV/0!</v>
      </c>
      <c r="O35" s="254">
        <v>0</v>
      </c>
      <c r="P35" s="32">
        <f t="shared" si="7"/>
        <v>0</v>
      </c>
      <c r="Q35" s="20">
        <v>0</v>
      </c>
    </row>
    <row r="36" spans="2:17" ht="12.9" x14ac:dyDescent="0.35">
      <c r="B36" s="229">
        <v>32</v>
      </c>
      <c r="C36" s="109" t="s">
        <v>246</v>
      </c>
      <c r="D36" s="247">
        <v>0</v>
      </c>
      <c r="E36" s="248">
        <v>0</v>
      </c>
      <c r="F36" s="249">
        <v>0</v>
      </c>
      <c r="G36" s="249">
        <v>0</v>
      </c>
      <c r="H36" s="249">
        <v>0</v>
      </c>
      <c r="I36" s="250">
        <f t="shared" si="4"/>
        <v>0</v>
      </c>
      <c r="J36" s="251">
        <v>0</v>
      </c>
      <c r="K36" s="252">
        <v>0</v>
      </c>
      <c r="L36" s="249">
        <v>0</v>
      </c>
      <c r="M36" s="250">
        <f t="shared" si="5"/>
        <v>0</v>
      </c>
      <c r="N36" s="253" t="e">
        <f t="shared" si="6"/>
        <v>#DIV/0!</v>
      </c>
      <c r="O36" s="254">
        <v>0</v>
      </c>
      <c r="P36" s="32">
        <f t="shared" si="7"/>
        <v>0</v>
      </c>
      <c r="Q36" s="20">
        <v>0</v>
      </c>
    </row>
    <row r="37" spans="2:17" ht="12.9" x14ac:dyDescent="0.35">
      <c r="B37" s="229">
        <v>33</v>
      </c>
      <c r="C37" s="109" t="s">
        <v>322</v>
      </c>
      <c r="D37" s="247">
        <v>0</v>
      </c>
      <c r="E37" s="248">
        <v>0</v>
      </c>
      <c r="F37" s="249">
        <v>0</v>
      </c>
      <c r="G37" s="249">
        <v>0</v>
      </c>
      <c r="H37" s="249">
        <v>0</v>
      </c>
      <c r="I37" s="250">
        <f t="shared" si="4"/>
        <v>0</v>
      </c>
      <c r="J37" s="251">
        <v>0</v>
      </c>
      <c r="K37" s="252">
        <v>0</v>
      </c>
      <c r="L37" s="249">
        <v>0</v>
      </c>
      <c r="M37" s="250">
        <f t="shared" si="5"/>
        <v>0</v>
      </c>
      <c r="N37" s="253" t="e">
        <f t="shared" si="6"/>
        <v>#DIV/0!</v>
      </c>
      <c r="O37" s="254">
        <v>0</v>
      </c>
      <c r="P37" s="32">
        <f t="shared" si="7"/>
        <v>0</v>
      </c>
      <c r="Q37" s="20">
        <v>0</v>
      </c>
    </row>
    <row r="38" spans="2:17" ht="12.9" x14ac:dyDescent="0.35">
      <c r="B38" s="229">
        <v>34</v>
      </c>
      <c r="C38" s="109" t="s">
        <v>247</v>
      </c>
      <c r="D38" s="247">
        <v>0</v>
      </c>
      <c r="E38" s="248">
        <v>0</v>
      </c>
      <c r="F38" s="249">
        <v>0</v>
      </c>
      <c r="G38" s="249">
        <v>0</v>
      </c>
      <c r="H38" s="249">
        <v>0</v>
      </c>
      <c r="I38" s="250">
        <f t="shared" si="4"/>
        <v>0</v>
      </c>
      <c r="J38" s="251">
        <v>0</v>
      </c>
      <c r="K38" s="252">
        <v>0</v>
      </c>
      <c r="L38" s="249">
        <v>0</v>
      </c>
      <c r="M38" s="250">
        <f t="shared" si="5"/>
        <v>0</v>
      </c>
      <c r="N38" s="253" t="e">
        <f t="shared" si="6"/>
        <v>#DIV/0!</v>
      </c>
      <c r="O38" s="254">
        <v>0</v>
      </c>
      <c r="P38" s="32">
        <f t="shared" si="7"/>
        <v>0</v>
      </c>
      <c r="Q38" s="20">
        <v>0</v>
      </c>
    </row>
    <row r="39" spans="2:17" ht="12.9" x14ac:dyDescent="0.35">
      <c r="B39" s="229">
        <v>35</v>
      </c>
      <c r="C39" s="109" t="s">
        <v>248</v>
      </c>
      <c r="D39" s="247">
        <v>0</v>
      </c>
      <c r="E39" s="248">
        <v>0</v>
      </c>
      <c r="F39" s="249">
        <v>0</v>
      </c>
      <c r="G39" s="249">
        <v>0</v>
      </c>
      <c r="H39" s="249">
        <v>0</v>
      </c>
      <c r="I39" s="250">
        <f t="shared" si="4"/>
        <v>0</v>
      </c>
      <c r="J39" s="251">
        <v>0</v>
      </c>
      <c r="K39" s="252">
        <v>0</v>
      </c>
      <c r="L39" s="249">
        <v>0</v>
      </c>
      <c r="M39" s="250">
        <f t="shared" si="5"/>
        <v>0</v>
      </c>
      <c r="N39" s="253" t="e">
        <f t="shared" si="6"/>
        <v>#DIV/0!</v>
      </c>
      <c r="O39" s="254">
        <v>0</v>
      </c>
      <c r="P39" s="32">
        <f t="shared" si="7"/>
        <v>0</v>
      </c>
      <c r="Q39" s="20">
        <v>0</v>
      </c>
    </row>
    <row r="40" spans="2:17" ht="12.9" x14ac:dyDescent="0.35">
      <c r="B40" s="229">
        <v>44</v>
      </c>
      <c r="C40" s="109" t="s">
        <v>323</v>
      </c>
      <c r="D40" s="247">
        <v>0</v>
      </c>
      <c r="E40" s="248">
        <v>0</v>
      </c>
      <c r="F40" s="249">
        <v>0</v>
      </c>
      <c r="G40" s="249">
        <v>0</v>
      </c>
      <c r="H40" s="249">
        <v>0</v>
      </c>
      <c r="I40" s="250">
        <f t="shared" si="4"/>
        <v>0</v>
      </c>
      <c r="J40" s="251">
        <v>0</v>
      </c>
      <c r="K40" s="252">
        <v>0</v>
      </c>
      <c r="L40" s="249">
        <v>0</v>
      </c>
      <c r="M40" s="250">
        <f t="shared" si="5"/>
        <v>0</v>
      </c>
      <c r="N40" s="253" t="e">
        <f t="shared" si="6"/>
        <v>#DIV/0!</v>
      </c>
      <c r="O40" s="254">
        <v>0</v>
      </c>
      <c r="P40" s="32">
        <f t="shared" si="7"/>
        <v>0</v>
      </c>
      <c r="Q40" s="20">
        <v>0</v>
      </c>
    </row>
    <row r="41" spans="2:17" ht="12.9" x14ac:dyDescent="0.35">
      <c r="B41" s="229">
        <v>48</v>
      </c>
      <c r="C41" s="109" t="s">
        <v>249</v>
      </c>
      <c r="D41" s="247">
        <v>0</v>
      </c>
      <c r="E41" s="248">
        <v>0</v>
      </c>
      <c r="F41" s="249">
        <v>0</v>
      </c>
      <c r="G41" s="249">
        <v>0</v>
      </c>
      <c r="H41" s="249">
        <v>0</v>
      </c>
      <c r="I41" s="250">
        <f t="shared" si="4"/>
        <v>0</v>
      </c>
      <c r="J41" s="251">
        <v>0</v>
      </c>
      <c r="K41" s="252">
        <v>0</v>
      </c>
      <c r="L41" s="249">
        <v>0</v>
      </c>
      <c r="M41" s="250">
        <f t="shared" si="5"/>
        <v>0</v>
      </c>
      <c r="N41" s="253" t="e">
        <f t="shared" si="6"/>
        <v>#DIV/0!</v>
      </c>
      <c r="O41" s="254">
        <v>0</v>
      </c>
      <c r="P41" s="32">
        <f t="shared" si="7"/>
        <v>0</v>
      </c>
      <c r="Q41" s="20">
        <v>0</v>
      </c>
    </row>
    <row r="42" spans="2:17" ht="12.9" x14ac:dyDescent="0.35">
      <c r="B42" s="229"/>
      <c r="C42" s="109"/>
      <c r="D42" s="247">
        <v>0</v>
      </c>
      <c r="E42" s="248">
        <v>0</v>
      </c>
      <c r="F42" s="249">
        <v>0</v>
      </c>
      <c r="G42" s="249">
        <v>0</v>
      </c>
      <c r="H42" s="249">
        <v>0</v>
      </c>
      <c r="I42" s="250">
        <f t="shared" si="0"/>
        <v>0</v>
      </c>
      <c r="J42" s="251">
        <v>0</v>
      </c>
      <c r="K42" s="252">
        <v>0</v>
      </c>
      <c r="L42" s="249">
        <v>0</v>
      </c>
      <c r="M42" s="250">
        <f t="shared" si="1"/>
        <v>0</v>
      </c>
      <c r="N42" s="253" t="e">
        <f>M42/I42</f>
        <v>#DIV/0!</v>
      </c>
      <c r="O42" s="254">
        <v>0</v>
      </c>
      <c r="P42" s="36">
        <f>M42*0.1</f>
        <v>0</v>
      </c>
      <c r="Q42" s="20">
        <v>0</v>
      </c>
    </row>
    <row r="43" spans="2:17" ht="13.3" thickBot="1" x14ac:dyDescent="0.35">
      <c r="B43" s="230"/>
      <c r="C43" s="231" t="s">
        <v>193</v>
      </c>
      <c r="D43" s="255">
        <f t="shared" ref="D43:M43" si="8">SUM(D12:D42)</f>
        <v>200000</v>
      </c>
      <c r="E43" s="256">
        <f t="shared" si="8"/>
        <v>0</v>
      </c>
      <c r="F43" s="256">
        <f t="shared" si="8"/>
        <v>0</v>
      </c>
      <c r="G43" s="256">
        <f t="shared" si="8"/>
        <v>-60</v>
      </c>
      <c r="H43" s="256">
        <f t="shared" si="8"/>
        <v>0</v>
      </c>
      <c r="I43" s="257">
        <f t="shared" si="8"/>
        <v>200000</v>
      </c>
      <c r="J43" s="255">
        <f t="shared" si="8"/>
        <v>0</v>
      </c>
      <c r="K43" s="258">
        <f t="shared" si="8"/>
        <v>0</v>
      </c>
      <c r="L43" s="256">
        <f t="shared" si="8"/>
        <v>0</v>
      </c>
      <c r="M43" s="257">
        <f t="shared" si="8"/>
        <v>0</v>
      </c>
      <c r="N43" s="259">
        <f>M43/I43</f>
        <v>0</v>
      </c>
      <c r="O43" s="260">
        <f>SUM(O13:O42)</f>
        <v>0</v>
      </c>
      <c r="P43" s="37">
        <f>SUM(P13:P42)</f>
        <v>0</v>
      </c>
      <c r="Q43" s="35">
        <f>SUM(Q12:Q42)</f>
        <v>0</v>
      </c>
    </row>
    <row r="44" spans="2:17" ht="12.9" x14ac:dyDescent="0.3">
      <c r="B44" s="354"/>
      <c r="C44" s="355" t="s">
        <v>262</v>
      </c>
      <c r="D44" s="356"/>
      <c r="E44" s="357"/>
      <c r="F44" s="357"/>
      <c r="G44" s="357"/>
      <c r="H44" s="358"/>
      <c r="I44" s="359"/>
      <c r="J44" s="360"/>
      <c r="K44" s="360"/>
      <c r="L44" s="360"/>
      <c r="M44" s="360"/>
      <c r="N44" s="360"/>
      <c r="O44" s="361"/>
      <c r="P44" s="362"/>
      <c r="Q44" s="363"/>
    </row>
    <row r="45" spans="2:17" ht="13.3" thickBot="1" x14ac:dyDescent="0.35">
      <c r="B45" s="232"/>
      <c r="C45" s="233" t="s">
        <v>194</v>
      </c>
      <c r="D45" s="261">
        <v>100000</v>
      </c>
      <c r="E45" s="262">
        <v>0</v>
      </c>
      <c r="F45" s="263"/>
      <c r="G45" s="263"/>
      <c r="H45" s="264">
        <f>-H43</f>
        <v>0</v>
      </c>
      <c r="I45" s="265">
        <f>D45+E45+H45</f>
        <v>100000</v>
      </c>
      <c r="J45" s="266"/>
      <c r="K45" s="266"/>
      <c r="L45" s="266"/>
      <c r="M45" s="266"/>
      <c r="N45" s="266"/>
      <c r="O45" s="267"/>
      <c r="P45" s="44"/>
      <c r="Q45" s="45"/>
    </row>
    <row r="46" spans="2:17" ht="12.9" x14ac:dyDescent="0.35">
      <c r="B46" s="227"/>
      <c r="C46" s="228" t="s">
        <v>53</v>
      </c>
      <c r="D46" s="356"/>
      <c r="E46" s="357"/>
      <c r="F46" s="364"/>
      <c r="G46" s="365"/>
      <c r="H46" s="365"/>
      <c r="I46" s="366"/>
      <c r="J46" s="244"/>
      <c r="K46" s="241"/>
      <c r="L46" s="241"/>
      <c r="M46" s="243"/>
      <c r="N46" s="360"/>
      <c r="O46" s="367"/>
      <c r="P46" s="368"/>
      <c r="Q46" s="369"/>
    </row>
    <row r="47" spans="2:17" ht="13.3" thickBot="1" x14ac:dyDescent="0.35">
      <c r="B47" s="234"/>
      <c r="C47" s="233" t="s">
        <v>226</v>
      </c>
      <c r="D47" s="268">
        <f>'H15 Gen Cond'!$H$70</f>
        <v>100000</v>
      </c>
      <c r="E47" s="262">
        <f>'H15 Gen Cond'!$I$70</f>
        <v>0</v>
      </c>
      <c r="F47" s="269"/>
      <c r="G47" s="270"/>
      <c r="H47" s="270"/>
      <c r="I47" s="271">
        <f>'H15 Gen Cond'!$J$70</f>
        <v>100000</v>
      </c>
      <c r="J47" s="268">
        <v>0</v>
      </c>
      <c r="K47" s="262">
        <f>'H15 Gen Cond'!$N$70</f>
        <v>0</v>
      </c>
      <c r="L47" s="272"/>
      <c r="M47" s="271">
        <f>'H15 Gen Cond'!$L$70</f>
        <v>0</v>
      </c>
      <c r="N47" s="273">
        <f>M47/I47</f>
        <v>0</v>
      </c>
      <c r="O47" s="274">
        <f>'H15 Gen Cond'!$O$70</f>
        <v>100000</v>
      </c>
      <c r="P47" s="39">
        <f>M47*0.1</f>
        <v>0</v>
      </c>
      <c r="Q47" s="39">
        <v>0</v>
      </c>
    </row>
    <row r="48" spans="2:17" ht="12.9" x14ac:dyDescent="0.35">
      <c r="B48" s="227"/>
      <c r="C48" s="228" t="s">
        <v>263</v>
      </c>
      <c r="D48" s="356"/>
      <c r="E48" s="357"/>
      <c r="F48" s="241"/>
      <c r="G48" s="242"/>
      <c r="H48" s="242"/>
      <c r="I48" s="359"/>
      <c r="J48" s="356"/>
      <c r="K48" s="357"/>
      <c r="L48" s="357"/>
      <c r="M48" s="359"/>
      <c r="N48" s="360"/>
      <c r="O48" s="370"/>
      <c r="P48" s="371"/>
      <c r="Q48" s="372"/>
    </row>
    <row r="49" spans="2:17" ht="13.3" thickBot="1" x14ac:dyDescent="0.35">
      <c r="B49" s="235"/>
      <c r="C49" s="236" t="s">
        <v>261</v>
      </c>
      <c r="D49" s="268">
        <f>'H14 CM Fees'!$H$54</f>
        <v>427598</v>
      </c>
      <c r="E49" s="262">
        <f>'H14 CM Fees'!$I$54</f>
        <v>0</v>
      </c>
      <c r="F49" s="275"/>
      <c r="G49" s="275"/>
      <c r="H49" s="276"/>
      <c r="I49" s="271">
        <f>'H14 CM Fees'!$J$54</f>
        <v>427598</v>
      </c>
      <c r="J49" s="268">
        <v>0</v>
      </c>
      <c r="K49" s="268">
        <f>'H14 CM Fees'!$N$54</f>
        <v>0</v>
      </c>
      <c r="L49" s="272"/>
      <c r="M49" s="271">
        <f>'H14 CM Fees'!$L$54</f>
        <v>0</v>
      </c>
      <c r="N49" s="273">
        <f>M49/I49</f>
        <v>0</v>
      </c>
      <c r="O49" s="260">
        <f>'H14 CM Fees'!$O$54</f>
        <v>427598</v>
      </c>
      <c r="P49" s="37">
        <f>M49*0.1</f>
        <v>0</v>
      </c>
      <c r="Q49" s="40">
        <v>0</v>
      </c>
    </row>
    <row r="50" spans="2:17" ht="13.3" thickBot="1" x14ac:dyDescent="0.35">
      <c r="B50" s="237"/>
      <c r="C50" s="123" t="s">
        <v>173</v>
      </c>
      <c r="D50" s="277">
        <f>SUM(D43+D45+D47+D49)</f>
        <v>827598</v>
      </c>
      <c r="E50" s="277">
        <f>SUM(E43+E45+E47+E49)</f>
        <v>0</v>
      </c>
      <c r="F50" s="275"/>
      <c r="G50" s="275"/>
      <c r="H50" s="278"/>
      <c r="I50" s="279">
        <f>SUM(I43+I45+I47+I49)</f>
        <v>827598</v>
      </c>
      <c r="J50" s="277">
        <f>SUM(J43+J47+J49)</f>
        <v>0</v>
      </c>
      <c r="K50" s="277">
        <f>SUM(K43+K47+K49)</f>
        <v>0</v>
      </c>
      <c r="L50" s="280">
        <f>L43</f>
        <v>0</v>
      </c>
      <c r="M50" s="279">
        <f>SUM(M43+M47+M49)</f>
        <v>0</v>
      </c>
      <c r="N50" s="273">
        <f>M50/I50</f>
        <v>0</v>
      </c>
      <c r="O50" s="279">
        <f>SUM(O43+O47+O49)</f>
        <v>527598</v>
      </c>
      <c r="P50" s="33">
        <f>SUM(P43+P47+P49)</f>
        <v>0</v>
      </c>
      <c r="Q50" s="30">
        <f>SUM(Q43+Q47+Q49)</f>
        <v>0</v>
      </c>
    </row>
    <row r="51" spans="2:17" ht="4.5" customHeight="1" thickBot="1" x14ac:dyDescent="0.4">
      <c r="B51" s="724"/>
      <c r="C51" s="725"/>
      <c r="D51" s="725"/>
      <c r="E51" s="725"/>
      <c r="F51" s="725"/>
      <c r="G51" s="725"/>
      <c r="H51" s="725"/>
      <c r="I51" s="725"/>
      <c r="J51" s="725"/>
      <c r="K51" s="725"/>
      <c r="L51" s="725"/>
      <c r="M51" s="725"/>
      <c r="N51" s="725"/>
      <c r="O51" s="725"/>
      <c r="P51" s="725"/>
      <c r="Q51" s="725"/>
    </row>
    <row r="52" spans="2:17" ht="12.9" x14ac:dyDescent="0.35">
      <c r="B52" s="373"/>
      <c r="C52" s="228" t="s">
        <v>267</v>
      </c>
      <c r="D52" s="356"/>
      <c r="E52" s="357"/>
      <c r="F52" s="241"/>
      <c r="G52" s="241"/>
      <c r="H52" s="242"/>
      <c r="I52" s="243"/>
      <c r="J52" s="244"/>
      <c r="K52" s="241"/>
      <c r="L52" s="241"/>
      <c r="M52" s="243"/>
      <c r="N52" s="244"/>
      <c r="O52" s="370"/>
      <c r="P52" s="374"/>
      <c r="Q52" s="375"/>
    </row>
    <row r="53" spans="2:17" ht="13.3" thickBot="1" x14ac:dyDescent="0.4">
      <c r="B53" s="337"/>
      <c r="C53" s="236" t="s">
        <v>265</v>
      </c>
      <c r="D53" s="268">
        <v>100000</v>
      </c>
      <c r="E53" s="262">
        <v>0</v>
      </c>
      <c r="F53" s="338"/>
      <c r="G53" s="338"/>
      <c r="H53" s="339"/>
      <c r="I53" s="340">
        <f>D53+E53</f>
        <v>100000</v>
      </c>
      <c r="J53" s="341">
        <v>0</v>
      </c>
      <c r="K53" s="342">
        <f>M53-J53</f>
        <v>0</v>
      </c>
      <c r="L53" s="343"/>
      <c r="M53" s="342">
        <f>N53*I53</f>
        <v>0</v>
      </c>
      <c r="N53" s="273">
        <f>N50</f>
        <v>0</v>
      </c>
      <c r="O53" s="260">
        <f>I53-M53</f>
        <v>100000</v>
      </c>
      <c r="P53" s="344">
        <f>M53*0.1</f>
        <v>0</v>
      </c>
      <c r="Q53" s="345">
        <v>0</v>
      </c>
    </row>
    <row r="54" spans="2:17" ht="5.05" customHeight="1" thickBot="1" x14ac:dyDescent="0.4">
      <c r="B54" s="347"/>
      <c r="C54" s="348"/>
      <c r="D54" s="349"/>
      <c r="E54" s="349"/>
      <c r="F54" s="346"/>
      <c r="G54" s="346"/>
      <c r="H54" s="346"/>
      <c r="I54" s="346"/>
      <c r="J54" s="346"/>
      <c r="K54" s="346"/>
      <c r="L54" s="350"/>
      <c r="M54" s="346"/>
      <c r="N54" s="351"/>
      <c r="O54" s="352"/>
      <c r="P54" s="352"/>
      <c r="Q54" s="352"/>
    </row>
    <row r="55" spans="2:17" ht="14.15" customHeight="1" thickTop="1" thickBot="1" x14ac:dyDescent="0.4">
      <c r="B55" s="38"/>
      <c r="C55" s="238" t="s">
        <v>282</v>
      </c>
      <c r="D55" s="353">
        <f>D50+D53</f>
        <v>927598</v>
      </c>
      <c r="E55" s="282">
        <f>E50+E53</f>
        <v>0</v>
      </c>
      <c r="F55" s="282">
        <f>F43</f>
        <v>0</v>
      </c>
      <c r="G55" s="282">
        <f>ABS(G43)</f>
        <v>60</v>
      </c>
      <c r="H55" s="283">
        <f>-H45</f>
        <v>0</v>
      </c>
      <c r="I55" s="284">
        <f>I50+I53</f>
        <v>927598</v>
      </c>
      <c r="J55" s="281">
        <f>J50+J53</f>
        <v>0</v>
      </c>
      <c r="K55" s="282">
        <f>K50+K53</f>
        <v>0</v>
      </c>
      <c r="L55" s="282">
        <f>L50+L53</f>
        <v>0</v>
      </c>
      <c r="M55" s="284">
        <f>M50+M53</f>
        <v>0</v>
      </c>
      <c r="N55" s="285">
        <f>M55/I55</f>
        <v>0</v>
      </c>
      <c r="O55" s="284">
        <f>O50+O53</f>
        <v>627598</v>
      </c>
      <c r="P55" s="281">
        <f>P50+P53</f>
        <v>0</v>
      </c>
      <c r="Q55" s="283">
        <f>Q50+Q53</f>
        <v>0</v>
      </c>
    </row>
    <row r="56" spans="2:17" ht="13.3" thickTop="1" x14ac:dyDescent="0.35">
      <c r="B56" s="400"/>
      <c r="C56" s="401" t="s">
        <v>188</v>
      </c>
      <c r="D56" s="42"/>
      <c r="G56" s="31"/>
      <c r="H56" s="31"/>
    </row>
    <row r="57" spans="2:17" x14ac:dyDescent="0.3">
      <c r="G57" s="43"/>
      <c r="H57" s="43"/>
      <c r="I57" s="42"/>
    </row>
    <row r="58" spans="2:17" x14ac:dyDescent="0.3">
      <c r="B58" s="48"/>
    </row>
    <row r="84" spans="2:17" x14ac:dyDescent="0.3">
      <c r="B84" s="3"/>
      <c r="C84" s="3"/>
      <c r="D84" s="3"/>
      <c r="E84" s="3"/>
      <c r="F84" s="3"/>
      <c r="G84" s="3"/>
      <c r="H84" s="3"/>
      <c r="I84" s="3"/>
      <c r="J84" s="3"/>
      <c r="K84" s="3"/>
      <c r="L84" s="3"/>
      <c r="M84" s="3"/>
      <c r="N84" s="3"/>
      <c r="O84" s="3"/>
      <c r="P84" s="3"/>
      <c r="Q84" s="3"/>
    </row>
    <row r="85" spans="2:17" x14ac:dyDescent="0.3">
      <c r="B85" s="3"/>
      <c r="C85" s="3"/>
      <c r="D85" s="3"/>
      <c r="E85" s="3"/>
      <c r="F85" s="3"/>
      <c r="G85" s="3"/>
      <c r="H85" s="3"/>
      <c r="I85" s="3"/>
      <c r="J85" s="3"/>
      <c r="K85" s="3"/>
      <c r="L85" s="3"/>
      <c r="M85" s="3"/>
      <c r="N85" s="3"/>
      <c r="O85" s="3"/>
      <c r="P85" s="3"/>
      <c r="Q85" s="3"/>
    </row>
    <row r="86" spans="2:17" x14ac:dyDescent="0.3">
      <c r="B86" s="3"/>
      <c r="C86" s="3"/>
      <c r="D86" s="3"/>
      <c r="E86" s="3"/>
      <c r="F86" s="3"/>
      <c r="G86" s="3"/>
      <c r="H86" s="3"/>
      <c r="I86" s="3"/>
      <c r="J86" s="3"/>
      <c r="K86" s="3"/>
      <c r="L86" s="3"/>
      <c r="M86" s="3"/>
      <c r="N86" s="3"/>
      <c r="O86" s="3"/>
      <c r="P86" s="3"/>
      <c r="Q86" s="3"/>
    </row>
    <row r="87" spans="2:17" x14ac:dyDescent="0.3">
      <c r="B87" s="3"/>
      <c r="C87" s="3"/>
      <c r="D87" s="3"/>
      <c r="E87" s="3"/>
      <c r="F87" s="3"/>
      <c r="G87" s="3"/>
      <c r="H87" s="3"/>
      <c r="I87" s="3"/>
      <c r="J87" s="3"/>
      <c r="K87" s="3"/>
      <c r="L87" s="3"/>
      <c r="M87" s="3"/>
      <c r="N87" s="3"/>
      <c r="O87" s="3"/>
      <c r="P87" s="3"/>
      <c r="Q87" s="3"/>
    </row>
    <row r="88" spans="2:17" x14ac:dyDescent="0.3">
      <c r="B88" s="3"/>
      <c r="C88" s="3"/>
      <c r="D88" s="3"/>
      <c r="E88" s="3"/>
      <c r="F88" s="3"/>
      <c r="G88" s="3"/>
      <c r="H88" s="3"/>
      <c r="I88" s="3"/>
      <c r="J88" s="3"/>
      <c r="K88" s="3"/>
      <c r="L88" s="3"/>
      <c r="M88" s="3"/>
      <c r="N88" s="3"/>
      <c r="O88" s="3"/>
      <c r="P88" s="3"/>
      <c r="Q88" s="3"/>
    </row>
    <row r="89" spans="2:17" x14ac:dyDescent="0.3">
      <c r="B89" s="3"/>
      <c r="C89" s="3"/>
      <c r="D89" s="3"/>
      <c r="E89" s="3"/>
      <c r="F89" s="3"/>
      <c r="G89" s="3"/>
      <c r="H89" s="3"/>
      <c r="I89" s="3"/>
      <c r="J89" s="3"/>
      <c r="K89" s="3"/>
      <c r="L89" s="3"/>
      <c r="M89" s="3"/>
      <c r="N89" s="3"/>
      <c r="O89" s="3"/>
      <c r="P89" s="3"/>
      <c r="Q89" s="3"/>
    </row>
    <row r="90" spans="2:17" x14ac:dyDescent="0.3">
      <c r="B90" s="3"/>
      <c r="C90" s="3"/>
      <c r="D90" s="3"/>
      <c r="E90" s="3"/>
      <c r="F90" s="3"/>
      <c r="G90" s="3"/>
      <c r="H90" s="3"/>
      <c r="I90" s="3"/>
      <c r="J90" s="3"/>
      <c r="K90" s="3"/>
      <c r="L90" s="3"/>
      <c r="M90" s="3"/>
      <c r="N90" s="3"/>
      <c r="O90" s="3"/>
      <c r="P90" s="3"/>
      <c r="Q90" s="3"/>
    </row>
    <row r="91" spans="2:17" x14ac:dyDescent="0.3">
      <c r="B91" s="3"/>
      <c r="C91" s="3"/>
      <c r="D91" s="3"/>
      <c r="E91" s="3"/>
      <c r="F91" s="3"/>
      <c r="G91" s="3"/>
      <c r="H91" s="3"/>
      <c r="I91" s="3"/>
      <c r="J91" s="3"/>
      <c r="K91" s="3"/>
      <c r="L91" s="3"/>
      <c r="M91" s="3"/>
      <c r="N91" s="3"/>
      <c r="O91" s="3"/>
      <c r="P91" s="3"/>
      <c r="Q91" s="3"/>
    </row>
    <row r="92" spans="2:17" x14ac:dyDescent="0.3">
      <c r="B92" s="3"/>
      <c r="C92" s="3"/>
      <c r="D92" s="3"/>
      <c r="E92" s="3"/>
      <c r="F92" s="3"/>
      <c r="G92" s="3"/>
      <c r="H92" s="3"/>
      <c r="I92" s="3"/>
      <c r="J92" s="3"/>
      <c r="K92" s="3"/>
      <c r="L92" s="3"/>
      <c r="M92" s="3"/>
      <c r="N92" s="3"/>
      <c r="O92" s="3"/>
      <c r="P92" s="3"/>
      <c r="Q92" s="3"/>
    </row>
    <row r="93" spans="2:17" x14ac:dyDescent="0.3">
      <c r="B93" s="3"/>
      <c r="C93" s="3"/>
      <c r="D93" s="3"/>
      <c r="E93" s="3"/>
      <c r="F93" s="3"/>
      <c r="G93" s="3"/>
      <c r="H93" s="3"/>
      <c r="I93" s="3"/>
      <c r="J93" s="3"/>
      <c r="K93" s="3"/>
      <c r="L93" s="3"/>
      <c r="M93" s="3"/>
      <c r="N93" s="3"/>
      <c r="O93" s="3"/>
      <c r="P93" s="3"/>
      <c r="Q93" s="3"/>
    </row>
    <row r="94" spans="2:17" x14ac:dyDescent="0.3">
      <c r="B94" s="3"/>
      <c r="C94" s="3"/>
      <c r="D94" s="3"/>
      <c r="E94" s="3"/>
      <c r="F94" s="3"/>
      <c r="G94" s="3"/>
      <c r="H94" s="3"/>
      <c r="I94" s="3"/>
      <c r="J94" s="3"/>
      <c r="K94" s="3"/>
      <c r="L94" s="3"/>
      <c r="M94" s="3"/>
      <c r="N94" s="3"/>
      <c r="O94" s="3"/>
      <c r="P94" s="3"/>
      <c r="Q94" s="3"/>
    </row>
    <row r="95" spans="2:17" x14ac:dyDescent="0.3">
      <c r="B95" s="3"/>
      <c r="C95" s="3"/>
      <c r="D95" s="3"/>
      <c r="E95" s="3"/>
      <c r="F95" s="3"/>
      <c r="G95" s="3"/>
      <c r="H95" s="3"/>
      <c r="I95" s="3"/>
      <c r="J95" s="3"/>
      <c r="K95" s="3"/>
      <c r="L95" s="3"/>
      <c r="M95" s="3"/>
      <c r="N95" s="3"/>
      <c r="O95" s="3"/>
      <c r="P95" s="3"/>
      <c r="Q95" s="3"/>
    </row>
    <row r="96" spans="2:17" x14ac:dyDescent="0.3">
      <c r="B96" s="3"/>
      <c r="C96" s="3"/>
      <c r="D96" s="3"/>
      <c r="E96" s="3"/>
      <c r="F96" s="3"/>
      <c r="G96" s="3"/>
      <c r="H96" s="3"/>
      <c r="I96" s="3"/>
      <c r="J96" s="3"/>
      <c r="K96" s="3"/>
      <c r="L96" s="3"/>
      <c r="M96" s="3"/>
      <c r="N96" s="3"/>
      <c r="O96" s="3"/>
      <c r="P96" s="3"/>
      <c r="Q96" s="3"/>
    </row>
    <row r="97" spans="2:17" x14ac:dyDescent="0.3">
      <c r="B97" s="3"/>
      <c r="C97" s="3"/>
      <c r="D97" s="3"/>
      <c r="E97" s="3"/>
      <c r="F97" s="3"/>
      <c r="G97" s="3"/>
      <c r="H97" s="3"/>
      <c r="I97" s="3"/>
      <c r="J97" s="3"/>
      <c r="K97" s="3"/>
      <c r="L97" s="3"/>
      <c r="M97" s="3"/>
      <c r="N97" s="3"/>
      <c r="O97" s="3"/>
      <c r="P97" s="3"/>
      <c r="Q97" s="3"/>
    </row>
    <row r="98" spans="2:17" x14ac:dyDescent="0.3">
      <c r="B98" s="3"/>
      <c r="C98" s="3"/>
      <c r="D98" s="3"/>
      <c r="E98" s="3"/>
      <c r="F98" s="3"/>
      <c r="G98" s="3"/>
      <c r="H98" s="3"/>
      <c r="I98" s="3"/>
      <c r="J98" s="3"/>
      <c r="K98" s="3"/>
      <c r="L98" s="3"/>
      <c r="M98" s="3"/>
      <c r="N98" s="3"/>
      <c r="O98" s="3"/>
      <c r="P98" s="3"/>
      <c r="Q98" s="3"/>
    </row>
    <row r="99" spans="2:17" x14ac:dyDescent="0.3">
      <c r="B99" s="3"/>
      <c r="C99" s="3"/>
      <c r="D99" s="3"/>
      <c r="E99" s="3"/>
      <c r="F99" s="3"/>
      <c r="G99" s="3"/>
      <c r="H99" s="3"/>
      <c r="I99" s="3"/>
      <c r="J99" s="3"/>
      <c r="K99" s="3"/>
      <c r="L99" s="3"/>
      <c r="M99" s="3"/>
      <c r="N99" s="3"/>
      <c r="O99" s="3"/>
      <c r="P99" s="3"/>
      <c r="Q99" s="3"/>
    </row>
    <row r="100" spans="2:17" x14ac:dyDescent="0.3">
      <c r="B100" s="3"/>
      <c r="C100" s="3"/>
      <c r="D100" s="3"/>
      <c r="E100" s="3"/>
      <c r="F100" s="3"/>
      <c r="G100" s="3"/>
      <c r="H100" s="3"/>
      <c r="I100" s="3"/>
      <c r="J100" s="3"/>
      <c r="K100" s="3"/>
      <c r="L100" s="3"/>
      <c r="M100" s="3"/>
      <c r="N100" s="3"/>
      <c r="O100" s="3"/>
      <c r="P100" s="3"/>
      <c r="Q100" s="3"/>
    </row>
    <row r="101" spans="2:17" x14ac:dyDescent="0.3">
      <c r="B101" s="3"/>
      <c r="C101" s="3"/>
      <c r="D101" s="3"/>
      <c r="E101" s="3"/>
      <c r="F101" s="3"/>
      <c r="G101" s="3"/>
      <c r="H101" s="3"/>
      <c r="I101" s="3"/>
      <c r="J101" s="3"/>
      <c r="K101" s="3"/>
      <c r="L101" s="3"/>
      <c r="M101" s="3"/>
      <c r="N101" s="3"/>
      <c r="O101" s="3"/>
      <c r="P101" s="3"/>
      <c r="Q101" s="3"/>
    </row>
    <row r="102" spans="2:17" x14ac:dyDescent="0.3">
      <c r="B102" s="3"/>
      <c r="C102" s="3"/>
      <c r="D102" s="3"/>
      <c r="E102" s="3"/>
      <c r="F102" s="3"/>
      <c r="G102" s="3"/>
      <c r="H102" s="3"/>
      <c r="I102" s="3"/>
      <c r="J102" s="3"/>
      <c r="K102" s="3"/>
      <c r="L102" s="3"/>
      <c r="M102" s="3"/>
      <c r="N102" s="3"/>
      <c r="O102" s="3"/>
      <c r="P102" s="3"/>
      <c r="Q102" s="3"/>
    </row>
    <row r="103" spans="2:17" x14ac:dyDescent="0.3">
      <c r="B103" s="3"/>
      <c r="C103" s="3"/>
      <c r="D103" s="3"/>
      <c r="E103" s="3"/>
      <c r="F103" s="3"/>
      <c r="G103" s="3"/>
      <c r="H103" s="3"/>
      <c r="I103" s="3"/>
      <c r="J103" s="3"/>
      <c r="K103" s="3"/>
      <c r="L103" s="3"/>
      <c r="M103" s="3"/>
      <c r="N103" s="3"/>
      <c r="O103" s="3"/>
      <c r="P103" s="3"/>
      <c r="Q103" s="3"/>
    </row>
    <row r="104" spans="2:17" x14ac:dyDescent="0.3">
      <c r="B104" s="3"/>
      <c r="C104" s="3"/>
      <c r="D104" s="3"/>
      <c r="E104" s="3"/>
      <c r="F104" s="3"/>
      <c r="G104" s="3"/>
      <c r="H104" s="3"/>
      <c r="I104" s="3"/>
      <c r="J104" s="3"/>
      <c r="K104" s="3"/>
      <c r="L104" s="3"/>
      <c r="M104" s="3"/>
      <c r="N104" s="3"/>
      <c r="O104" s="3"/>
      <c r="P104" s="3"/>
      <c r="Q104" s="3"/>
    </row>
    <row r="105" spans="2:17" x14ac:dyDescent="0.3">
      <c r="B105" s="3"/>
      <c r="C105" s="3"/>
      <c r="D105" s="3"/>
      <c r="E105" s="3"/>
      <c r="F105" s="3"/>
      <c r="G105" s="3"/>
      <c r="H105" s="3"/>
      <c r="I105" s="3"/>
      <c r="J105" s="3"/>
      <c r="K105" s="3"/>
      <c r="L105" s="3"/>
      <c r="M105" s="3"/>
      <c r="N105" s="3"/>
      <c r="O105" s="3"/>
      <c r="P105" s="3"/>
      <c r="Q105" s="3"/>
    </row>
    <row r="106" spans="2:17" x14ac:dyDescent="0.3">
      <c r="B106" s="3"/>
      <c r="C106" s="3"/>
      <c r="D106" s="3"/>
      <c r="E106" s="3"/>
      <c r="F106" s="3"/>
      <c r="G106" s="3"/>
      <c r="H106" s="3"/>
      <c r="I106" s="3"/>
      <c r="J106" s="3"/>
      <c r="K106" s="3"/>
      <c r="L106" s="3"/>
      <c r="M106" s="3"/>
      <c r="N106" s="3"/>
      <c r="O106" s="3"/>
      <c r="P106" s="3"/>
      <c r="Q106" s="3"/>
    </row>
    <row r="107" spans="2:17" x14ac:dyDescent="0.3">
      <c r="B107" s="3"/>
      <c r="C107" s="3"/>
      <c r="D107" s="3"/>
      <c r="E107" s="3"/>
      <c r="F107" s="3"/>
      <c r="G107" s="3"/>
      <c r="H107" s="3"/>
      <c r="I107" s="3"/>
      <c r="J107" s="3"/>
      <c r="K107" s="3"/>
      <c r="L107" s="3"/>
      <c r="M107" s="3"/>
      <c r="N107" s="3"/>
      <c r="O107" s="3"/>
      <c r="P107" s="3"/>
      <c r="Q107" s="3"/>
    </row>
    <row r="108" spans="2:17" x14ac:dyDescent="0.3">
      <c r="B108" s="3"/>
      <c r="C108" s="3"/>
      <c r="D108" s="3"/>
      <c r="E108" s="3"/>
      <c r="F108" s="3"/>
      <c r="G108" s="3"/>
      <c r="H108" s="3"/>
      <c r="I108" s="3"/>
      <c r="J108" s="3"/>
      <c r="K108" s="3"/>
      <c r="L108" s="3"/>
      <c r="M108" s="3"/>
      <c r="N108" s="3"/>
      <c r="O108" s="3"/>
      <c r="P108" s="3"/>
      <c r="Q108" s="3"/>
    </row>
    <row r="109" spans="2:17" x14ac:dyDescent="0.3">
      <c r="B109" s="3"/>
      <c r="C109" s="3"/>
      <c r="D109" s="3"/>
      <c r="E109" s="3"/>
      <c r="F109" s="3"/>
      <c r="G109" s="3"/>
      <c r="H109" s="3"/>
      <c r="I109" s="3"/>
      <c r="J109" s="3"/>
      <c r="K109" s="3"/>
      <c r="L109" s="3"/>
      <c r="M109" s="3"/>
      <c r="N109" s="3"/>
      <c r="O109" s="3"/>
      <c r="P109" s="3"/>
      <c r="Q109" s="3"/>
    </row>
    <row r="110" spans="2:17" x14ac:dyDescent="0.3">
      <c r="B110" s="3"/>
      <c r="C110" s="3"/>
      <c r="D110" s="3"/>
      <c r="E110" s="3"/>
      <c r="F110" s="3"/>
      <c r="G110" s="3"/>
      <c r="H110" s="3"/>
      <c r="I110" s="3"/>
      <c r="J110" s="3"/>
      <c r="K110" s="3"/>
      <c r="L110" s="3"/>
      <c r="M110" s="3"/>
      <c r="N110" s="3"/>
      <c r="O110" s="3"/>
      <c r="P110" s="3"/>
      <c r="Q110" s="3"/>
    </row>
    <row r="111" spans="2:17" x14ac:dyDescent="0.3">
      <c r="B111" s="3"/>
      <c r="C111" s="3"/>
      <c r="D111" s="3"/>
      <c r="E111" s="3"/>
      <c r="F111" s="3"/>
      <c r="G111" s="3"/>
      <c r="H111" s="3"/>
      <c r="I111" s="3"/>
      <c r="J111" s="3"/>
      <c r="K111" s="3"/>
      <c r="L111" s="3"/>
      <c r="M111" s="3"/>
      <c r="N111" s="3"/>
      <c r="O111" s="3"/>
      <c r="P111" s="3"/>
      <c r="Q111" s="3"/>
    </row>
    <row r="112" spans="2:17" x14ac:dyDescent="0.3">
      <c r="B112" s="3"/>
      <c r="C112" s="3"/>
      <c r="D112" s="3"/>
      <c r="E112" s="3"/>
      <c r="F112" s="3"/>
      <c r="G112" s="3"/>
      <c r="H112" s="3"/>
      <c r="I112" s="3"/>
      <c r="J112" s="3"/>
      <c r="K112" s="3"/>
      <c r="L112" s="3"/>
      <c r="M112" s="3"/>
      <c r="N112" s="3"/>
      <c r="O112" s="3"/>
      <c r="P112" s="3"/>
      <c r="Q112" s="3"/>
    </row>
    <row r="113" spans="2:17" x14ac:dyDescent="0.3">
      <c r="B113" s="3"/>
      <c r="C113" s="3"/>
      <c r="D113" s="3"/>
      <c r="E113" s="3"/>
      <c r="F113" s="3"/>
      <c r="G113" s="3"/>
      <c r="H113" s="3"/>
      <c r="I113" s="3"/>
      <c r="J113" s="3"/>
      <c r="K113" s="3"/>
      <c r="L113" s="3"/>
      <c r="M113" s="3"/>
      <c r="N113" s="3"/>
      <c r="O113" s="3"/>
      <c r="P113" s="3"/>
      <c r="Q113" s="3"/>
    </row>
    <row r="114" spans="2:17" x14ac:dyDescent="0.3">
      <c r="B114" s="3"/>
      <c r="C114" s="3"/>
      <c r="D114" s="3"/>
      <c r="E114" s="3"/>
      <c r="F114" s="3"/>
      <c r="G114" s="3"/>
      <c r="H114" s="3"/>
      <c r="I114" s="3"/>
      <c r="J114" s="3"/>
      <c r="K114" s="3"/>
      <c r="L114" s="3"/>
      <c r="M114" s="3"/>
      <c r="N114" s="3"/>
      <c r="O114" s="3"/>
      <c r="P114" s="3"/>
      <c r="Q114" s="3"/>
    </row>
    <row r="115" spans="2:17" x14ac:dyDescent="0.3">
      <c r="B115" s="3"/>
      <c r="C115" s="3"/>
      <c r="D115" s="3"/>
      <c r="E115" s="3"/>
      <c r="F115" s="3"/>
      <c r="G115" s="3"/>
      <c r="H115" s="3"/>
      <c r="I115" s="3"/>
      <c r="J115" s="3"/>
      <c r="K115" s="3"/>
      <c r="L115" s="3"/>
      <c r="M115" s="3"/>
      <c r="N115" s="3"/>
      <c r="O115" s="3"/>
      <c r="P115" s="3"/>
      <c r="Q115" s="3"/>
    </row>
    <row r="116" spans="2:17" x14ac:dyDescent="0.3">
      <c r="B116" s="3"/>
      <c r="C116" s="3"/>
      <c r="D116" s="3"/>
      <c r="E116" s="3"/>
      <c r="F116" s="3"/>
      <c r="G116" s="3"/>
      <c r="H116" s="3"/>
      <c r="I116" s="3"/>
      <c r="J116" s="3"/>
      <c r="K116" s="3"/>
      <c r="L116" s="3"/>
      <c r="M116" s="3"/>
      <c r="N116" s="3"/>
      <c r="O116" s="3"/>
      <c r="P116" s="3"/>
      <c r="Q116" s="3"/>
    </row>
    <row r="117" spans="2:17" x14ac:dyDescent="0.3">
      <c r="B117" s="3"/>
      <c r="C117" s="3"/>
      <c r="D117" s="3"/>
      <c r="E117" s="3"/>
      <c r="F117" s="3"/>
      <c r="G117" s="3"/>
      <c r="H117" s="3"/>
      <c r="I117" s="3"/>
      <c r="J117" s="3"/>
      <c r="K117" s="3"/>
      <c r="L117" s="3"/>
      <c r="M117" s="3"/>
      <c r="N117" s="3"/>
      <c r="O117" s="3"/>
      <c r="P117" s="3"/>
      <c r="Q117" s="3"/>
    </row>
    <row r="118" spans="2:17" x14ac:dyDescent="0.3">
      <c r="B118" s="3"/>
      <c r="C118" s="3"/>
      <c r="D118" s="3"/>
      <c r="E118" s="3"/>
      <c r="F118" s="3"/>
      <c r="G118" s="3"/>
      <c r="H118" s="3"/>
      <c r="I118" s="3"/>
      <c r="J118" s="3"/>
      <c r="K118" s="3"/>
      <c r="L118" s="3"/>
      <c r="M118" s="3"/>
      <c r="N118" s="3"/>
      <c r="O118" s="3"/>
      <c r="P118" s="3"/>
      <c r="Q118" s="3"/>
    </row>
    <row r="119" spans="2:17" x14ac:dyDescent="0.3">
      <c r="B119" s="3"/>
      <c r="C119" s="3"/>
      <c r="D119" s="3"/>
      <c r="E119" s="3"/>
      <c r="F119" s="3"/>
      <c r="G119" s="3"/>
      <c r="H119" s="3"/>
      <c r="I119" s="3"/>
      <c r="J119" s="3"/>
      <c r="K119" s="3"/>
      <c r="L119" s="3"/>
      <c r="M119" s="3"/>
      <c r="N119" s="3"/>
      <c r="O119" s="3"/>
      <c r="P119" s="3"/>
      <c r="Q119" s="3"/>
    </row>
    <row r="120" spans="2:17" x14ac:dyDescent="0.3">
      <c r="B120" s="3"/>
      <c r="C120" s="3"/>
      <c r="D120" s="3"/>
      <c r="E120" s="3"/>
      <c r="F120" s="3"/>
      <c r="G120" s="3"/>
      <c r="H120" s="3"/>
      <c r="I120" s="3"/>
      <c r="J120" s="3"/>
      <c r="K120" s="3"/>
      <c r="L120" s="3"/>
      <c r="M120" s="3"/>
      <c r="N120" s="3"/>
      <c r="O120" s="3"/>
      <c r="P120" s="3"/>
      <c r="Q120" s="3"/>
    </row>
    <row r="121" spans="2:17" x14ac:dyDescent="0.3">
      <c r="B121" s="3"/>
      <c r="C121" s="3"/>
      <c r="D121" s="3"/>
      <c r="E121" s="3"/>
      <c r="F121" s="3"/>
      <c r="G121" s="3"/>
      <c r="H121" s="3"/>
      <c r="I121" s="3"/>
      <c r="J121" s="3"/>
      <c r="K121" s="3"/>
      <c r="L121" s="3"/>
      <c r="M121" s="3"/>
      <c r="N121" s="3"/>
      <c r="O121" s="3"/>
      <c r="P121" s="3"/>
      <c r="Q121" s="3"/>
    </row>
    <row r="122" spans="2:17" x14ac:dyDescent="0.3">
      <c r="B122" s="3"/>
      <c r="C122" s="3"/>
      <c r="D122" s="3"/>
      <c r="E122" s="3"/>
      <c r="F122" s="3"/>
      <c r="G122" s="3"/>
      <c r="H122" s="3"/>
      <c r="I122" s="3"/>
      <c r="J122" s="3"/>
      <c r="K122" s="3"/>
      <c r="L122" s="3"/>
      <c r="M122" s="3"/>
      <c r="N122" s="3"/>
      <c r="O122" s="3"/>
      <c r="P122" s="3"/>
      <c r="Q122" s="3"/>
    </row>
    <row r="123" spans="2:17" x14ac:dyDescent="0.3">
      <c r="B123" s="3"/>
      <c r="C123" s="3"/>
      <c r="D123" s="3"/>
      <c r="E123" s="3"/>
      <c r="F123" s="3"/>
      <c r="G123" s="3"/>
      <c r="H123" s="3"/>
      <c r="I123" s="3"/>
      <c r="J123" s="3"/>
      <c r="K123" s="3"/>
      <c r="L123" s="3"/>
      <c r="M123" s="3"/>
      <c r="N123" s="3"/>
      <c r="O123" s="3"/>
      <c r="P123" s="3"/>
      <c r="Q123" s="3"/>
    </row>
    <row r="124" spans="2:17" x14ac:dyDescent="0.3">
      <c r="B124" s="3"/>
      <c r="C124" s="3"/>
      <c r="D124" s="3"/>
      <c r="E124" s="3"/>
      <c r="F124" s="3"/>
      <c r="G124" s="3"/>
      <c r="H124" s="3"/>
      <c r="I124" s="3"/>
      <c r="J124" s="3"/>
      <c r="K124" s="3"/>
      <c r="L124" s="3"/>
      <c r="M124" s="3"/>
      <c r="N124" s="3"/>
      <c r="O124" s="3"/>
      <c r="P124" s="3"/>
      <c r="Q124" s="3"/>
    </row>
    <row r="125" spans="2:17" x14ac:dyDescent="0.3">
      <c r="B125" s="3"/>
      <c r="C125" s="3"/>
      <c r="D125" s="3"/>
      <c r="E125" s="3"/>
      <c r="F125" s="3"/>
      <c r="G125" s="3"/>
      <c r="H125" s="3"/>
      <c r="I125" s="3"/>
      <c r="J125" s="3"/>
      <c r="K125" s="3"/>
      <c r="L125" s="3"/>
      <c r="M125" s="3"/>
      <c r="N125" s="3"/>
      <c r="O125" s="3"/>
      <c r="P125" s="3"/>
      <c r="Q125" s="3"/>
    </row>
    <row r="126" spans="2:17" x14ac:dyDescent="0.3">
      <c r="B126" s="3"/>
      <c r="C126" s="3"/>
      <c r="D126" s="3"/>
      <c r="E126" s="3"/>
      <c r="F126" s="3"/>
      <c r="G126" s="3"/>
      <c r="H126" s="3"/>
      <c r="I126" s="3"/>
      <c r="J126" s="3"/>
      <c r="K126" s="3"/>
      <c r="L126" s="3"/>
      <c r="M126" s="3"/>
      <c r="N126" s="3"/>
      <c r="O126" s="3"/>
      <c r="P126" s="3"/>
      <c r="Q126" s="3"/>
    </row>
    <row r="127" spans="2:17" x14ac:dyDescent="0.3">
      <c r="B127" s="3"/>
      <c r="C127" s="3"/>
      <c r="D127" s="3"/>
      <c r="E127" s="3"/>
      <c r="F127" s="3"/>
      <c r="G127" s="3"/>
      <c r="H127" s="3"/>
      <c r="I127" s="3"/>
      <c r="J127" s="3"/>
      <c r="K127" s="3"/>
      <c r="L127" s="3"/>
      <c r="M127" s="3"/>
      <c r="N127" s="3"/>
      <c r="O127" s="3"/>
      <c r="P127" s="3"/>
      <c r="Q127" s="3"/>
    </row>
    <row r="128" spans="2:17" x14ac:dyDescent="0.3">
      <c r="B128" s="3"/>
      <c r="C128" s="3"/>
      <c r="D128" s="3"/>
      <c r="E128" s="3"/>
      <c r="F128" s="3"/>
      <c r="G128" s="3"/>
      <c r="H128" s="3"/>
      <c r="I128" s="3"/>
      <c r="J128" s="3"/>
      <c r="K128" s="3"/>
      <c r="L128" s="3"/>
      <c r="M128" s="3"/>
      <c r="N128" s="3"/>
      <c r="O128" s="3"/>
      <c r="P128" s="3"/>
      <c r="Q128" s="3"/>
    </row>
    <row r="129" spans="2:17" x14ac:dyDescent="0.3">
      <c r="B129" s="3"/>
      <c r="C129" s="3"/>
      <c r="D129" s="3"/>
      <c r="E129" s="3"/>
      <c r="F129" s="3"/>
      <c r="G129" s="3"/>
      <c r="H129" s="3"/>
      <c r="I129" s="3"/>
      <c r="J129" s="3"/>
      <c r="K129" s="3"/>
      <c r="L129" s="3"/>
      <c r="M129" s="3"/>
      <c r="N129" s="3"/>
      <c r="O129" s="3"/>
      <c r="P129" s="3"/>
      <c r="Q129" s="3"/>
    </row>
    <row r="130" spans="2:17" x14ac:dyDescent="0.3">
      <c r="B130" s="3"/>
      <c r="C130" s="3"/>
      <c r="D130" s="3"/>
      <c r="E130" s="3"/>
      <c r="F130" s="3"/>
      <c r="G130" s="3"/>
      <c r="H130" s="3"/>
      <c r="I130" s="3"/>
      <c r="J130" s="3"/>
      <c r="K130" s="3"/>
      <c r="L130" s="3"/>
      <c r="M130" s="3"/>
      <c r="N130" s="3"/>
      <c r="O130" s="3"/>
      <c r="P130" s="3"/>
      <c r="Q130" s="3"/>
    </row>
    <row r="131" spans="2:17" x14ac:dyDescent="0.3">
      <c r="B131" s="3"/>
      <c r="C131" s="3"/>
      <c r="D131" s="3"/>
      <c r="E131" s="3"/>
      <c r="F131" s="3"/>
      <c r="G131" s="3"/>
      <c r="H131" s="3"/>
      <c r="I131" s="3"/>
      <c r="J131" s="3"/>
      <c r="K131" s="3"/>
      <c r="L131" s="3"/>
      <c r="M131" s="3"/>
      <c r="N131" s="3"/>
      <c r="O131" s="3"/>
      <c r="P131" s="3"/>
      <c r="Q131" s="3"/>
    </row>
    <row r="132" spans="2:17" x14ac:dyDescent="0.3">
      <c r="B132" s="3"/>
      <c r="C132" s="3"/>
      <c r="D132" s="3"/>
      <c r="E132" s="3"/>
      <c r="F132" s="3"/>
      <c r="G132" s="3"/>
      <c r="H132" s="3"/>
      <c r="I132" s="3"/>
      <c r="J132" s="3"/>
      <c r="K132" s="3"/>
      <c r="L132" s="3"/>
      <c r="M132" s="3"/>
      <c r="N132" s="3"/>
      <c r="O132" s="3"/>
      <c r="P132" s="3"/>
      <c r="Q132" s="3"/>
    </row>
    <row r="133" spans="2:17" x14ac:dyDescent="0.3">
      <c r="B133" s="3"/>
      <c r="C133" s="3"/>
      <c r="D133" s="3"/>
      <c r="E133" s="3"/>
      <c r="F133" s="3"/>
      <c r="G133" s="3"/>
      <c r="H133" s="3"/>
      <c r="I133" s="3"/>
      <c r="J133" s="3"/>
      <c r="K133" s="3"/>
      <c r="L133" s="3"/>
      <c r="M133" s="3"/>
      <c r="N133" s="3"/>
      <c r="O133" s="3"/>
      <c r="P133" s="3"/>
      <c r="Q133" s="3"/>
    </row>
    <row r="134" spans="2:17" x14ac:dyDescent="0.3">
      <c r="B134" s="3"/>
      <c r="C134" s="3"/>
      <c r="D134" s="3"/>
      <c r="E134" s="3"/>
      <c r="F134" s="3"/>
      <c r="G134" s="3"/>
      <c r="H134" s="3"/>
      <c r="I134" s="3"/>
      <c r="J134" s="3"/>
      <c r="K134" s="3"/>
      <c r="L134" s="3"/>
      <c r="M134" s="3"/>
      <c r="N134" s="3"/>
      <c r="O134" s="3"/>
      <c r="P134" s="3"/>
      <c r="Q134" s="3"/>
    </row>
    <row r="135" spans="2:17" x14ac:dyDescent="0.3">
      <c r="B135" s="3"/>
      <c r="C135" s="3"/>
      <c r="D135" s="3"/>
      <c r="E135" s="3"/>
      <c r="F135" s="3"/>
      <c r="G135" s="3"/>
      <c r="H135" s="3"/>
      <c r="I135" s="3"/>
      <c r="J135" s="3"/>
      <c r="K135" s="3"/>
      <c r="L135" s="3"/>
      <c r="M135" s="3"/>
      <c r="N135" s="3"/>
      <c r="O135" s="3"/>
      <c r="P135" s="3"/>
      <c r="Q135" s="3"/>
    </row>
    <row r="136" spans="2:17" x14ac:dyDescent="0.3">
      <c r="B136" s="3"/>
      <c r="C136" s="3"/>
      <c r="D136" s="3"/>
      <c r="E136" s="3"/>
      <c r="F136" s="3"/>
      <c r="G136" s="3"/>
      <c r="H136" s="3"/>
      <c r="I136" s="3"/>
      <c r="J136" s="3"/>
      <c r="K136" s="3"/>
      <c r="L136" s="3"/>
      <c r="M136" s="3"/>
      <c r="N136" s="3"/>
      <c r="O136" s="3"/>
      <c r="P136" s="3"/>
      <c r="Q136" s="3"/>
    </row>
    <row r="137" spans="2:17" x14ac:dyDescent="0.3">
      <c r="B137" s="3"/>
      <c r="C137" s="3"/>
      <c r="D137" s="3"/>
      <c r="E137" s="3"/>
      <c r="F137" s="3"/>
      <c r="G137" s="3"/>
      <c r="H137" s="3"/>
      <c r="I137" s="3"/>
      <c r="J137" s="3"/>
      <c r="K137" s="3"/>
      <c r="L137" s="3"/>
      <c r="M137" s="3"/>
      <c r="N137" s="3"/>
      <c r="O137" s="3"/>
      <c r="P137" s="3"/>
      <c r="Q137" s="3"/>
    </row>
    <row r="138" spans="2:17" x14ac:dyDescent="0.3">
      <c r="B138" s="3"/>
      <c r="C138" s="3"/>
      <c r="D138" s="3"/>
      <c r="E138" s="3"/>
      <c r="F138" s="3"/>
      <c r="G138" s="3"/>
      <c r="H138" s="3"/>
      <c r="I138" s="3"/>
      <c r="J138" s="3"/>
      <c r="K138" s="3"/>
      <c r="L138" s="3"/>
      <c r="M138" s="3"/>
      <c r="N138" s="3"/>
      <c r="O138" s="3"/>
      <c r="P138" s="3"/>
      <c r="Q138" s="3"/>
    </row>
    <row r="139" spans="2:17" x14ac:dyDescent="0.3">
      <c r="B139" s="3"/>
      <c r="C139" s="3"/>
      <c r="D139" s="3"/>
      <c r="E139" s="3"/>
      <c r="F139" s="3"/>
      <c r="G139" s="3"/>
      <c r="H139" s="3"/>
      <c r="I139" s="3"/>
      <c r="J139" s="3"/>
      <c r="K139" s="3"/>
      <c r="L139" s="3"/>
      <c r="M139" s="3"/>
      <c r="N139" s="3"/>
      <c r="O139" s="3"/>
      <c r="P139" s="3"/>
      <c r="Q139" s="3"/>
    </row>
    <row r="140" spans="2:17" x14ac:dyDescent="0.3">
      <c r="B140" s="3"/>
      <c r="C140" s="3"/>
      <c r="D140" s="3"/>
      <c r="E140" s="3"/>
      <c r="F140" s="3"/>
      <c r="G140" s="3"/>
      <c r="H140" s="3"/>
      <c r="I140" s="3"/>
      <c r="J140" s="3"/>
      <c r="K140" s="3"/>
      <c r="L140" s="3"/>
      <c r="M140" s="3"/>
      <c r="N140" s="3"/>
      <c r="O140" s="3"/>
      <c r="P140" s="3"/>
      <c r="Q140" s="3"/>
    </row>
    <row r="141" spans="2:17" x14ac:dyDescent="0.3">
      <c r="B141" s="3"/>
      <c r="C141" s="3"/>
      <c r="D141" s="3"/>
      <c r="E141" s="3"/>
      <c r="F141" s="3"/>
      <c r="G141" s="3"/>
      <c r="H141" s="3"/>
      <c r="I141" s="3"/>
      <c r="J141" s="3"/>
      <c r="K141" s="3"/>
      <c r="L141" s="3"/>
      <c r="M141" s="3"/>
      <c r="N141" s="3"/>
      <c r="O141" s="3"/>
      <c r="P141" s="3"/>
      <c r="Q141" s="3"/>
    </row>
    <row r="142" spans="2:17" x14ac:dyDescent="0.3">
      <c r="B142" s="3"/>
      <c r="C142" s="3"/>
      <c r="D142" s="3"/>
      <c r="E142" s="3"/>
      <c r="F142" s="3"/>
      <c r="G142" s="3"/>
      <c r="H142" s="3"/>
      <c r="I142" s="3"/>
      <c r="J142" s="3"/>
      <c r="K142" s="3"/>
      <c r="L142" s="3"/>
      <c r="M142" s="3"/>
      <c r="N142" s="3"/>
      <c r="O142" s="3"/>
      <c r="P142" s="3"/>
      <c r="Q142" s="3"/>
    </row>
    <row r="143" spans="2:17" x14ac:dyDescent="0.3">
      <c r="B143" s="3"/>
      <c r="C143" s="3"/>
      <c r="D143" s="3"/>
      <c r="E143" s="3"/>
      <c r="F143" s="3"/>
      <c r="G143" s="3"/>
      <c r="H143" s="3"/>
      <c r="I143" s="3"/>
      <c r="J143" s="3"/>
      <c r="K143" s="3"/>
      <c r="L143" s="3"/>
      <c r="M143" s="3"/>
      <c r="N143" s="3"/>
      <c r="O143" s="3"/>
      <c r="P143" s="3"/>
      <c r="Q143" s="3"/>
    </row>
    <row r="144" spans="2:17" x14ac:dyDescent="0.3">
      <c r="B144" s="3"/>
      <c r="C144" s="3"/>
      <c r="D144" s="3"/>
      <c r="E144" s="3"/>
      <c r="F144" s="3"/>
      <c r="G144" s="3"/>
      <c r="H144" s="3"/>
      <c r="I144" s="3"/>
      <c r="J144" s="3"/>
      <c r="K144" s="3"/>
      <c r="L144" s="3"/>
      <c r="M144" s="3"/>
      <c r="N144" s="3"/>
      <c r="O144" s="3"/>
      <c r="P144" s="3"/>
      <c r="Q144" s="3"/>
    </row>
    <row r="145" spans="2:17" x14ac:dyDescent="0.3">
      <c r="B145" s="3"/>
      <c r="C145" s="3"/>
      <c r="D145" s="3"/>
      <c r="E145" s="3"/>
      <c r="F145" s="3"/>
      <c r="G145" s="3"/>
      <c r="H145" s="3"/>
      <c r="I145" s="3"/>
      <c r="J145" s="3"/>
      <c r="K145" s="3"/>
      <c r="L145" s="3"/>
      <c r="M145" s="3"/>
      <c r="N145" s="3"/>
      <c r="O145" s="3"/>
      <c r="P145" s="3"/>
      <c r="Q145" s="3"/>
    </row>
    <row r="146" spans="2:17" x14ac:dyDescent="0.3">
      <c r="B146" s="3"/>
      <c r="C146" s="3"/>
      <c r="D146" s="3"/>
      <c r="E146" s="3"/>
      <c r="F146" s="3"/>
      <c r="G146" s="3"/>
      <c r="H146" s="3"/>
      <c r="I146" s="3"/>
      <c r="J146" s="3"/>
      <c r="K146" s="3"/>
      <c r="L146" s="3"/>
      <c r="M146" s="3"/>
      <c r="N146" s="3"/>
      <c r="O146" s="3"/>
      <c r="P146" s="3"/>
      <c r="Q146" s="3"/>
    </row>
    <row r="147" spans="2:17" x14ac:dyDescent="0.3">
      <c r="B147" s="3"/>
      <c r="C147" s="3"/>
      <c r="D147" s="3"/>
      <c r="E147" s="3"/>
      <c r="F147" s="3"/>
      <c r="G147" s="3"/>
      <c r="H147" s="3"/>
      <c r="I147" s="3"/>
      <c r="J147" s="3"/>
      <c r="K147" s="3"/>
      <c r="L147" s="3"/>
      <c r="M147" s="3"/>
      <c r="N147" s="3"/>
      <c r="O147" s="3"/>
      <c r="P147" s="3"/>
      <c r="Q147" s="3"/>
    </row>
    <row r="148" spans="2:17" x14ac:dyDescent="0.3">
      <c r="B148" s="3"/>
      <c r="C148" s="3"/>
      <c r="D148" s="3"/>
      <c r="E148" s="3"/>
      <c r="F148" s="3"/>
      <c r="G148" s="3"/>
      <c r="H148" s="3"/>
      <c r="I148" s="3"/>
      <c r="J148" s="3"/>
      <c r="K148" s="3"/>
      <c r="L148" s="3"/>
      <c r="M148" s="3"/>
      <c r="N148" s="3"/>
      <c r="O148" s="3"/>
      <c r="P148" s="3"/>
      <c r="Q148" s="3"/>
    </row>
    <row r="149" spans="2:17" x14ac:dyDescent="0.3">
      <c r="B149" s="3"/>
      <c r="C149" s="3"/>
      <c r="D149" s="3"/>
      <c r="E149" s="3"/>
      <c r="F149" s="3"/>
      <c r="G149" s="3"/>
      <c r="H149" s="3"/>
      <c r="I149" s="3"/>
      <c r="J149" s="3"/>
      <c r="K149" s="3"/>
      <c r="L149" s="3"/>
      <c r="M149" s="3"/>
      <c r="N149" s="3"/>
      <c r="O149" s="3"/>
      <c r="P149" s="3"/>
      <c r="Q149" s="3"/>
    </row>
    <row r="150" spans="2:17" x14ac:dyDescent="0.3">
      <c r="B150" s="3"/>
      <c r="C150" s="3"/>
      <c r="D150" s="3"/>
      <c r="E150" s="3"/>
      <c r="F150" s="3"/>
      <c r="G150" s="3"/>
      <c r="H150" s="3"/>
      <c r="I150" s="3"/>
      <c r="J150" s="3"/>
      <c r="K150" s="3"/>
      <c r="L150" s="3"/>
      <c r="M150" s="3"/>
      <c r="N150" s="3"/>
      <c r="O150" s="3"/>
      <c r="P150" s="3"/>
      <c r="Q150" s="3"/>
    </row>
    <row r="151" spans="2:17" x14ac:dyDescent="0.3">
      <c r="B151" s="3"/>
      <c r="C151" s="3"/>
      <c r="D151" s="3"/>
      <c r="E151" s="3"/>
      <c r="F151" s="3"/>
      <c r="G151" s="3"/>
      <c r="H151" s="3"/>
      <c r="I151" s="3"/>
      <c r="J151" s="3"/>
      <c r="K151" s="3"/>
      <c r="L151" s="3"/>
      <c r="M151" s="3"/>
      <c r="N151" s="3"/>
      <c r="O151" s="3"/>
      <c r="P151" s="3"/>
      <c r="Q151" s="3"/>
    </row>
    <row r="152" spans="2:17" x14ac:dyDescent="0.3">
      <c r="B152" s="3"/>
      <c r="C152" s="3"/>
      <c r="D152" s="3"/>
      <c r="E152" s="3"/>
      <c r="F152" s="3"/>
      <c r="G152" s="3"/>
      <c r="H152" s="3"/>
      <c r="I152" s="3"/>
      <c r="J152" s="3"/>
      <c r="K152" s="3"/>
      <c r="L152" s="3"/>
      <c r="M152" s="3"/>
      <c r="N152" s="3"/>
      <c r="O152" s="3"/>
      <c r="P152" s="3"/>
      <c r="Q152" s="3"/>
    </row>
    <row r="153" spans="2:17" x14ac:dyDescent="0.3">
      <c r="B153" s="3"/>
      <c r="C153" s="3"/>
      <c r="D153" s="3"/>
      <c r="E153" s="3"/>
      <c r="F153" s="3"/>
      <c r="G153" s="3"/>
      <c r="H153" s="3"/>
      <c r="I153" s="3"/>
      <c r="J153" s="3"/>
      <c r="K153" s="3"/>
      <c r="L153" s="3"/>
      <c r="M153" s="3"/>
      <c r="N153" s="3"/>
      <c r="O153" s="3"/>
      <c r="P153" s="3"/>
      <c r="Q153" s="3"/>
    </row>
    <row r="154" spans="2:17" x14ac:dyDescent="0.3">
      <c r="B154" s="3"/>
      <c r="C154" s="3"/>
      <c r="D154" s="3"/>
      <c r="E154" s="3"/>
      <c r="F154" s="3"/>
      <c r="G154" s="3"/>
      <c r="H154" s="3"/>
      <c r="I154" s="3"/>
      <c r="J154" s="3"/>
      <c r="K154" s="3"/>
      <c r="L154" s="3"/>
      <c r="M154" s="3"/>
      <c r="N154" s="3"/>
      <c r="O154" s="3"/>
      <c r="P154" s="3"/>
      <c r="Q154" s="3"/>
    </row>
    <row r="155" spans="2:17" x14ac:dyDescent="0.3">
      <c r="B155" s="3"/>
      <c r="C155" s="3"/>
      <c r="D155" s="3"/>
      <c r="E155" s="3"/>
      <c r="F155" s="3"/>
      <c r="G155" s="3"/>
      <c r="H155" s="3"/>
      <c r="I155" s="3"/>
      <c r="J155" s="3"/>
      <c r="K155" s="3"/>
      <c r="L155" s="3"/>
      <c r="M155" s="3"/>
      <c r="N155" s="3"/>
      <c r="O155" s="3"/>
      <c r="P155" s="3"/>
      <c r="Q155" s="3"/>
    </row>
    <row r="156" spans="2:17" x14ac:dyDescent="0.3">
      <c r="B156" s="3"/>
      <c r="C156" s="3"/>
      <c r="D156" s="3"/>
      <c r="E156" s="3"/>
      <c r="F156" s="3"/>
      <c r="G156" s="3"/>
      <c r="H156" s="3"/>
      <c r="I156" s="3"/>
      <c r="J156" s="3"/>
      <c r="K156" s="3"/>
      <c r="L156" s="3"/>
      <c r="M156" s="3"/>
      <c r="N156" s="3"/>
      <c r="O156" s="3"/>
      <c r="P156" s="3"/>
      <c r="Q156" s="3"/>
    </row>
    <row r="157" spans="2:17" x14ac:dyDescent="0.3">
      <c r="B157" s="3"/>
      <c r="C157" s="3"/>
      <c r="D157" s="3"/>
      <c r="E157" s="3"/>
      <c r="F157" s="3"/>
      <c r="G157" s="3"/>
      <c r="H157" s="3"/>
      <c r="I157" s="3"/>
      <c r="J157" s="3"/>
      <c r="K157" s="3"/>
      <c r="L157" s="3"/>
      <c r="M157" s="3"/>
      <c r="N157" s="3"/>
      <c r="O157" s="3"/>
      <c r="P157" s="3"/>
      <c r="Q157" s="3"/>
    </row>
    <row r="158" spans="2:17" x14ac:dyDescent="0.3">
      <c r="B158" s="3"/>
      <c r="C158" s="3"/>
      <c r="D158" s="3"/>
      <c r="E158" s="3"/>
      <c r="F158" s="3"/>
      <c r="G158" s="3"/>
      <c r="H158" s="3"/>
      <c r="I158" s="3"/>
      <c r="J158" s="3"/>
      <c r="K158" s="3"/>
      <c r="L158" s="3"/>
      <c r="M158" s="3"/>
      <c r="N158" s="3"/>
      <c r="O158" s="3"/>
      <c r="P158" s="3"/>
      <c r="Q158" s="3"/>
    </row>
    <row r="159" spans="2:17" x14ac:dyDescent="0.3">
      <c r="B159" s="3"/>
      <c r="C159" s="3"/>
      <c r="D159" s="3"/>
      <c r="E159" s="3"/>
      <c r="F159" s="3"/>
      <c r="G159" s="3"/>
      <c r="H159" s="3"/>
      <c r="I159" s="3"/>
      <c r="J159" s="3"/>
      <c r="K159" s="3"/>
      <c r="L159" s="3"/>
      <c r="M159" s="3"/>
      <c r="N159" s="3"/>
      <c r="O159" s="3"/>
      <c r="P159" s="3"/>
      <c r="Q159" s="3"/>
    </row>
    <row r="160" spans="2:17" x14ac:dyDescent="0.3">
      <c r="B160" s="3"/>
      <c r="C160" s="3"/>
      <c r="D160" s="3"/>
      <c r="E160" s="3"/>
      <c r="F160" s="3"/>
      <c r="G160" s="3"/>
      <c r="H160" s="3"/>
      <c r="I160" s="3"/>
      <c r="J160" s="3"/>
      <c r="K160" s="3"/>
      <c r="L160" s="3"/>
      <c r="M160" s="3"/>
      <c r="N160" s="3"/>
      <c r="O160" s="3"/>
      <c r="P160" s="3"/>
      <c r="Q160" s="3"/>
    </row>
    <row r="161" spans="2:17" x14ac:dyDescent="0.3">
      <c r="B161" s="3"/>
      <c r="C161" s="3"/>
      <c r="D161" s="3"/>
      <c r="E161" s="3"/>
      <c r="F161" s="3"/>
      <c r="G161" s="3"/>
      <c r="H161" s="3"/>
      <c r="I161" s="3"/>
      <c r="J161" s="3"/>
      <c r="K161" s="3"/>
      <c r="L161" s="3"/>
      <c r="M161" s="3"/>
      <c r="N161" s="3"/>
      <c r="O161" s="3"/>
      <c r="P161" s="3"/>
      <c r="Q161" s="3"/>
    </row>
    <row r="162" spans="2:17" x14ac:dyDescent="0.3">
      <c r="B162" s="3"/>
      <c r="C162" s="3"/>
      <c r="D162" s="3"/>
      <c r="E162" s="3"/>
      <c r="F162" s="3"/>
      <c r="G162" s="3"/>
      <c r="H162" s="3"/>
      <c r="I162" s="3"/>
      <c r="J162" s="3"/>
      <c r="K162" s="3"/>
      <c r="L162" s="3"/>
      <c r="M162" s="3"/>
      <c r="N162" s="3"/>
      <c r="O162" s="3"/>
      <c r="P162" s="3"/>
      <c r="Q162" s="3"/>
    </row>
    <row r="163" spans="2:17" x14ac:dyDescent="0.3">
      <c r="B163" s="3"/>
      <c r="C163" s="3"/>
      <c r="D163" s="3"/>
      <c r="E163" s="3"/>
      <c r="F163" s="3"/>
      <c r="G163" s="3"/>
      <c r="H163" s="3"/>
      <c r="I163" s="3"/>
      <c r="J163" s="3"/>
      <c r="K163" s="3"/>
      <c r="L163" s="3"/>
      <c r="M163" s="3"/>
      <c r="N163" s="3"/>
      <c r="O163" s="3"/>
      <c r="P163" s="3"/>
      <c r="Q163" s="3"/>
    </row>
    <row r="164" spans="2:17" x14ac:dyDescent="0.3">
      <c r="B164" s="3"/>
      <c r="C164" s="3"/>
      <c r="D164" s="3"/>
      <c r="E164" s="3"/>
      <c r="F164" s="3"/>
      <c r="G164" s="3"/>
      <c r="H164" s="3"/>
      <c r="I164" s="3"/>
      <c r="J164" s="3"/>
      <c r="K164" s="3"/>
      <c r="L164" s="3"/>
      <c r="M164" s="3"/>
      <c r="N164" s="3"/>
      <c r="O164" s="3"/>
      <c r="P164" s="3"/>
      <c r="Q164" s="3"/>
    </row>
    <row r="165" spans="2:17" x14ac:dyDescent="0.3">
      <c r="B165" s="3"/>
      <c r="C165" s="3"/>
      <c r="D165" s="3"/>
      <c r="E165" s="3"/>
      <c r="F165" s="3"/>
      <c r="G165" s="3"/>
      <c r="H165" s="3"/>
      <c r="I165" s="3"/>
      <c r="J165" s="3"/>
      <c r="K165" s="3"/>
      <c r="L165" s="3"/>
      <c r="M165" s="3"/>
      <c r="N165" s="3"/>
      <c r="O165" s="3"/>
      <c r="P165" s="3"/>
      <c r="Q165" s="3"/>
    </row>
    <row r="166" spans="2:17" x14ac:dyDescent="0.3">
      <c r="B166" s="3"/>
      <c r="C166" s="3"/>
      <c r="D166" s="3"/>
      <c r="E166" s="3"/>
      <c r="F166" s="3"/>
      <c r="G166" s="3"/>
      <c r="H166" s="3"/>
      <c r="I166" s="3"/>
      <c r="J166" s="3"/>
      <c r="K166" s="3"/>
      <c r="L166" s="3"/>
      <c r="M166" s="3"/>
      <c r="N166" s="3"/>
      <c r="O166" s="3"/>
      <c r="P166" s="3"/>
      <c r="Q166" s="3"/>
    </row>
    <row r="167" spans="2:17" x14ac:dyDescent="0.3">
      <c r="B167" s="3"/>
      <c r="C167" s="3"/>
      <c r="D167" s="3"/>
      <c r="E167" s="3"/>
      <c r="F167" s="3"/>
      <c r="G167" s="3"/>
      <c r="H167" s="3"/>
      <c r="I167" s="3"/>
      <c r="J167" s="3"/>
      <c r="K167" s="3"/>
      <c r="L167" s="3"/>
      <c r="M167" s="3"/>
      <c r="N167" s="3"/>
      <c r="O167" s="3"/>
      <c r="P167" s="3"/>
      <c r="Q167" s="3"/>
    </row>
    <row r="168" spans="2:17" x14ac:dyDescent="0.3">
      <c r="B168" s="3"/>
      <c r="C168" s="3"/>
      <c r="D168" s="3"/>
      <c r="E168" s="3"/>
      <c r="F168" s="3"/>
      <c r="G168" s="3"/>
      <c r="H168" s="3"/>
      <c r="I168" s="3"/>
      <c r="J168" s="3"/>
      <c r="K168" s="3"/>
      <c r="L168" s="3"/>
      <c r="M168" s="3"/>
      <c r="N168" s="3"/>
      <c r="O168" s="3"/>
      <c r="P168" s="3"/>
      <c r="Q168" s="3"/>
    </row>
    <row r="169" spans="2:17" x14ac:dyDescent="0.3">
      <c r="B169" s="3"/>
      <c r="C169" s="3"/>
      <c r="D169" s="3"/>
      <c r="E169" s="3"/>
      <c r="F169" s="3"/>
      <c r="G169" s="3"/>
      <c r="H169" s="3"/>
      <c r="I169" s="3"/>
      <c r="J169" s="3"/>
      <c r="K169" s="3"/>
      <c r="L169" s="3"/>
      <c r="M169" s="3"/>
      <c r="N169" s="3"/>
      <c r="O169" s="3"/>
      <c r="P169" s="3"/>
      <c r="Q169" s="3"/>
    </row>
    <row r="170" spans="2:17" x14ac:dyDescent="0.3">
      <c r="B170" s="3"/>
      <c r="C170" s="3"/>
      <c r="D170" s="3"/>
      <c r="E170" s="3"/>
      <c r="F170" s="3"/>
      <c r="G170" s="3"/>
      <c r="H170" s="3"/>
      <c r="I170" s="3"/>
      <c r="J170" s="3"/>
      <c r="K170" s="3"/>
      <c r="L170" s="3"/>
      <c r="M170" s="3"/>
      <c r="N170" s="3"/>
      <c r="O170" s="3"/>
      <c r="P170" s="3"/>
      <c r="Q170" s="3"/>
    </row>
    <row r="171" spans="2:17" x14ac:dyDescent="0.3">
      <c r="B171" s="3"/>
      <c r="C171" s="3"/>
      <c r="D171" s="3"/>
      <c r="E171" s="3"/>
      <c r="F171" s="3"/>
      <c r="G171" s="3"/>
      <c r="H171" s="3"/>
      <c r="I171" s="3"/>
      <c r="J171" s="3"/>
      <c r="K171" s="3"/>
      <c r="L171" s="3"/>
      <c r="M171" s="3"/>
      <c r="N171" s="3"/>
      <c r="O171" s="3"/>
      <c r="P171" s="3"/>
      <c r="Q171" s="3"/>
    </row>
    <row r="172" spans="2:17" x14ac:dyDescent="0.3">
      <c r="B172" s="3"/>
      <c r="C172" s="3"/>
      <c r="D172" s="3"/>
      <c r="E172" s="3"/>
      <c r="F172" s="3"/>
      <c r="G172" s="3"/>
      <c r="H172" s="3"/>
      <c r="I172" s="3"/>
      <c r="J172" s="3"/>
      <c r="K172" s="3"/>
      <c r="L172" s="3"/>
      <c r="M172" s="3"/>
      <c r="N172" s="3"/>
      <c r="O172" s="3"/>
      <c r="P172" s="3"/>
      <c r="Q172" s="3"/>
    </row>
    <row r="173" spans="2:17" x14ac:dyDescent="0.3">
      <c r="B173" s="3"/>
      <c r="C173" s="3"/>
      <c r="D173" s="3"/>
      <c r="E173" s="3"/>
      <c r="F173" s="3"/>
      <c r="G173" s="3"/>
      <c r="H173" s="3"/>
      <c r="I173" s="3"/>
      <c r="J173" s="3"/>
      <c r="K173" s="3"/>
      <c r="L173" s="3"/>
      <c r="M173" s="3"/>
      <c r="N173" s="3"/>
      <c r="O173" s="3"/>
      <c r="P173" s="3"/>
      <c r="Q173" s="3"/>
    </row>
    <row r="174" spans="2:17" x14ac:dyDescent="0.3">
      <c r="B174" s="3"/>
      <c r="C174" s="3"/>
      <c r="D174" s="3"/>
      <c r="E174" s="3"/>
      <c r="F174" s="3"/>
      <c r="G174" s="3"/>
      <c r="H174" s="3"/>
      <c r="I174" s="3"/>
      <c r="J174" s="3"/>
      <c r="K174" s="3"/>
      <c r="L174" s="3"/>
      <c r="M174" s="3"/>
      <c r="N174" s="3"/>
      <c r="O174" s="3"/>
      <c r="P174" s="3"/>
      <c r="Q174" s="3"/>
    </row>
    <row r="175" spans="2:17" x14ac:dyDescent="0.3">
      <c r="B175" s="3"/>
      <c r="C175" s="3"/>
      <c r="D175" s="3"/>
      <c r="E175" s="3"/>
      <c r="F175" s="3"/>
      <c r="G175" s="3"/>
      <c r="H175" s="3"/>
      <c r="I175" s="3"/>
      <c r="J175" s="3"/>
      <c r="K175" s="3"/>
      <c r="L175" s="3"/>
      <c r="M175" s="3"/>
      <c r="N175" s="3"/>
      <c r="O175" s="3"/>
      <c r="P175" s="3"/>
      <c r="Q175" s="3"/>
    </row>
    <row r="176" spans="2:17" x14ac:dyDescent="0.3">
      <c r="B176" s="3"/>
      <c r="C176" s="3"/>
      <c r="D176" s="3"/>
      <c r="E176" s="3"/>
      <c r="F176" s="3"/>
      <c r="G176" s="3"/>
      <c r="H176" s="3"/>
      <c r="I176" s="3"/>
      <c r="J176" s="3"/>
      <c r="K176" s="3"/>
      <c r="L176" s="3"/>
      <c r="M176" s="3"/>
      <c r="N176" s="3"/>
      <c r="O176" s="3"/>
      <c r="P176" s="3"/>
      <c r="Q176" s="3"/>
    </row>
    <row r="177" spans="2:17" x14ac:dyDescent="0.3">
      <c r="B177" s="3"/>
      <c r="C177" s="3"/>
      <c r="D177" s="3"/>
      <c r="E177" s="3"/>
      <c r="F177" s="3"/>
      <c r="G177" s="3"/>
      <c r="H177" s="3"/>
      <c r="I177" s="3"/>
      <c r="J177" s="3"/>
      <c r="K177" s="3"/>
      <c r="L177" s="3"/>
      <c r="M177" s="3"/>
      <c r="N177" s="3"/>
      <c r="O177" s="3"/>
      <c r="P177" s="3"/>
      <c r="Q177" s="3"/>
    </row>
    <row r="178" spans="2:17" x14ac:dyDescent="0.3">
      <c r="B178" s="3"/>
      <c r="C178" s="3"/>
      <c r="D178" s="3"/>
      <c r="E178" s="3"/>
      <c r="F178" s="3"/>
      <c r="G178" s="3"/>
      <c r="H178" s="3"/>
      <c r="I178" s="3"/>
      <c r="J178" s="3"/>
      <c r="K178" s="3"/>
      <c r="L178" s="3"/>
      <c r="M178" s="3"/>
      <c r="N178" s="3"/>
      <c r="O178" s="3"/>
      <c r="P178" s="3"/>
      <c r="Q178" s="3"/>
    </row>
    <row r="179" spans="2:17" x14ac:dyDescent="0.3">
      <c r="B179" s="3"/>
      <c r="C179" s="3"/>
      <c r="D179" s="3"/>
      <c r="E179" s="3"/>
      <c r="F179" s="3"/>
      <c r="G179" s="3"/>
      <c r="H179" s="3"/>
      <c r="I179" s="3"/>
      <c r="J179" s="3"/>
      <c r="K179" s="3"/>
      <c r="L179" s="3"/>
      <c r="M179" s="3"/>
      <c r="N179" s="3"/>
      <c r="O179" s="3"/>
      <c r="P179" s="3"/>
      <c r="Q179" s="3"/>
    </row>
    <row r="180" spans="2:17" x14ac:dyDescent="0.3">
      <c r="B180" s="3"/>
      <c r="C180" s="3"/>
      <c r="D180" s="3"/>
      <c r="E180" s="3"/>
      <c r="F180" s="3"/>
      <c r="G180" s="3"/>
      <c r="H180" s="3"/>
      <c r="I180" s="3"/>
      <c r="J180" s="3"/>
      <c r="K180" s="3"/>
      <c r="L180" s="3"/>
      <c r="M180" s="3"/>
      <c r="N180" s="3"/>
      <c r="O180" s="3"/>
      <c r="P180" s="3"/>
      <c r="Q180" s="3"/>
    </row>
    <row r="181" spans="2:17" x14ac:dyDescent="0.3">
      <c r="B181" s="3"/>
      <c r="C181" s="3"/>
      <c r="D181" s="3"/>
      <c r="E181" s="3"/>
      <c r="F181" s="3"/>
      <c r="G181" s="3"/>
      <c r="H181" s="3"/>
      <c r="I181" s="3"/>
      <c r="J181" s="3"/>
      <c r="K181" s="3"/>
      <c r="L181" s="3"/>
      <c r="M181" s="3"/>
      <c r="N181" s="3"/>
      <c r="O181" s="3"/>
      <c r="P181" s="3"/>
      <c r="Q181" s="3"/>
    </row>
    <row r="182" spans="2:17" x14ac:dyDescent="0.3">
      <c r="B182" s="3"/>
      <c r="C182" s="3"/>
      <c r="D182" s="3"/>
      <c r="E182" s="3"/>
      <c r="F182" s="3"/>
      <c r="G182" s="3"/>
      <c r="H182" s="3"/>
      <c r="I182" s="3"/>
      <c r="J182" s="3"/>
      <c r="K182" s="3"/>
      <c r="L182" s="3"/>
      <c r="M182" s="3"/>
      <c r="N182" s="3"/>
      <c r="O182" s="3"/>
      <c r="P182" s="3"/>
      <c r="Q182" s="3"/>
    </row>
    <row r="183" spans="2:17" x14ac:dyDescent="0.3">
      <c r="B183" s="3"/>
      <c r="C183" s="3"/>
      <c r="D183" s="3"/>
      <c r="E183" s="3"/>
      <c r="F183" s="3"/>
      <c r="G183" s="3"/>
      <c r="H183" s="3"/>
      <c r="I183" s="3"/>
      <c r="J183" s="3"/>
      <c r="K183" s="3"/>
      <c r="L183" s="3"/>
      <c r="M183" s="3"/>
      <c r="N183" s="3"/>
      <c r="O183" s="3"/>
      <c r="P183" s="3"/>
      <c r="Q183" s="3"/>
    </row>
    <row r="184" spans="2:17" x14ac:dyDescent="0.3">
      <c r="B184" s="3"/>
      <c r="C184" s="3"/>
      <c r="D184" s="3"/>
      <c r="E184" s="3"/>
      <c r="F184" s="3"/>
      <c r="G184" s="3"/>
      <c r="H184" s="3"/>
      <c r="I184" s="3"/>
      <c r="J184" s="3"/>
      <c r="K184" s="3"/>
      <c r="L184" s="3"/>
      <c r="M184" s="3"/>
      <c r="N184" s="3"/>
      <c r="O184" s="3"/>
      <c r="P184" s="3"/>
      <c r="Q184" s="3"/>
    </row>
    <row r="185" spans="2:17" x14ac:dyDescent="0.3">
      <c r="B185" s="3"/>
      <c r="C185" s="3"/>
      <c r="D185" s="3"/>
      <c r="E185" s="3"/>
      <c r="F185" s="3"/>
      <c r="G185" s="3"/>
      <c r="H185" s="3"/>
      <c r="I185" s="3"/>
      <c r="J185" s="3"/>
      <c r="K185" s="3"/>
      <c r="L185" s="3"/>
      <c r="M185" s="3"/>
      <c r="N185" s="3"/>
      <c r="O185" s="3"/>
      <c r="P185" s="3"/>
      <c r="Q185" s="3"/>
    </row>
    <row r="186" spans="2:17" x14ac:dyDescent="0.3">
      <c r="B186" s="3"/>
      <c r="C186" s="3"/>
      <c r="D186" s="3"/>
      <c r="E186" s="3"/>
      <c r="F186" s="3"/>
      <c r="G186" s="3"/>
      <c r="H186" s="3"/>
      <c r="I186" s="3"/>
      <c r="J186" s="3"/>
      <c r="K186" s="3"/>
      <c r="L186" s="3"/>
      <c r="M186" s="3"/>
      <c r="N186" s="3"/>
      <c r="O186" s="3"/>
      <c r="P186" s="3"/>
      <c r="Q186" s="3"/>
    </row>
    <row r="187" spans="2:17" x14ac:dyDescent="0.3">
      <c r="B187" s="3"/>
      <c r="C187" s="3"/>
      <c r="D187" s="3"/>
      <c r="E187" s="3"/>
      <c r="F187" s="3"/>
      <c r="G187" s="3"/>
      <c r="H187" s="3"/>
      <c r="I187" s="3"/>
      <c r="J187" s="3"/>
      <c r="K187" s="3"/>
      <c r="L187" s="3"/>
      <c r="M187" s="3"/>
      <c r="N187" s="3"/>
      <c r="O187" s="3"/>
      <c r="P187" s="3"/>
      <c r="Q187" s="3"/>
    </row>
    <row r="188" spans="2:17" x14ac:dyDescent="0.3">
      <c r="B188" s="3"/>
      <c r="C188" s="3"/>
      <c r="D188" s="3"/>
      <c r="E188" s="3"/>
      <c r="F188" s="3"/>
      <c r="G188" s="3"/>
      <c r="H188" s="3"/>
      <c r="I188" s="3"/>
      <c r="J188" s="3"/>
      <c r="K188" s="3"/>
      <c r="L188" s="3"/>
      <c r="M188" s="3"/>
      <c r="N188" s="3"/>
      <c r="O188" s="3"/>
      <c r="P188" s="3"/>
      <c r="Q188" s="3"/>
    </row>
    <row r="189" spans="2:17" x14ac:dyDescent="0.3">
      <c r="B189" s="3"/>
      <c r="C189" s="3"/>
      <c r="D189" s="3"/>
      <c r="E189" s="3"/>
      <c r="F189" s="3"/>
      <c r="G189" s="3"/>
      <c r="H189" s="3"/>
      <c r="I189" s="3"/>
      <c r="J189" s="3"/>
      <c r="K189" s="3"/>
      <c r="L189" s="3"/>
      <c r="M189" s="3"/>
      <c r="N189" s="3"/>
      <c r="O189" s="3"/>
      <c r="P189" s="3"/>
      <c r="Q189" s="3"/>
    </row>
    <row r="190" spans="2:17" x14ac:dyDescent="0.3">
      <c r="B190" s="3"/>
      <c r="C190" s="3"/>
      <c r="D190" s="3"/>
      <c r="E190" s="3"/>
      <c r="F190" s="3"/>
      <c r="G190" s="3"/>
      <c r="H190" s="3"/>
      <c r="I190" s="3"/>
      <c r="J190" s="3"/>
      <c r="K190" s="3"/>
      <c r="L190" s="3"/>
      <c r="M190" s="3"/>
      <c r="N190" s="3"/>
      <c r="O190" s="3"/>
      <c r="P190" s="3"/>
      <c r="Q190" s="3"/>
    </row>
    <row r="191" spans="2:17" x14ac:dyDescent="0.3">
      <c r="B191" s="3"/>
      <c r="C191" s="3"/>
      <c r="D191" s="3"/>
      <c r="E191" s="3"/>
      <c r="F191" s="3"/>
      <c r="G191" s="3"/>
      <c r="H191" s="3"/>
      <c r="I191" s="3"/>
      <c r="J191" s="3"/>
      <c r="K191" s="3"/>
      <c r="L191" s="3"/>
      <c r="M191" s="3"/>
      <c r="N191" s="3"/>
      <c r="O191" s="3"/>
      <c r="P191" s="3"/>
      <c r="Q191" s="3"/>
    </row>
    <row r="192" spans="2:17" x14ac:dyDescent="0.3">
      <c r="B192" s="3"/>
      <c r="C192" s="3"/>
      <c r="D192" s="3"/>
      <c r="E192" s="3"/>
      <c r="F192" s="3"/>
      <c r="G192" s="3"/>
      <c r="H192" s="3"/>
      <c r="I192" s="3"/>
      <c r="J192" s="3"/>
      <c r="K192" s="3"/>
      <c r="L192" s="3"/>
      <c r="M192" s="3"/>
      <c r="N192" s="3"/>
      <c r="O192" s="3"/>
      <c r="P192" s="3"/>
      <c r="Q192" s="3"/>
    </row>
    <row r="193" spans="2:17" x14ac:dyDescent="0.3">
      <c r="B193" s="3"/>
      <c r="C193" s="3"/>
      <c r="D193" s="3"/>
      <c r="E193" s="3"/>
      <c r="F193" s="3"/>
      <c r="G193" s="3"/>
      <c r="H193" s="3"/>
      <c r="I193" s="3"/>
      <c r="J193" s="3"/>
      <c r="K193" s="3"/>
      <c r="L193" s="3"/>
      <c r="M193" s="3"/>
      <c r="N193" s="3"/>
      <c r="O193" s="3"/>
      <c r="P193" s="3"/>
      <c r="Q193" s="3"/>
    </row>
    <row r="194" spans="2:17" x14ac:dyDescent="0.3">
      <c r="B194" s="3"/>
      <c r="C194" s="3"/>
      <c r="D194" s="3"/>
      <c r="E194" s="3"/>
      <c r="F194" s="3"/>
      <c r="G194" s="3"/>
      <c r="H194" s="3"/>
      <c r="I194" s="3"/>
      <c r="J194" s="3"/>
      <c r="K194" s="3"/>
      <c r="L194" s="3"/>
      <c r="M194" s="3"/>
      <c r="N194" s="3"/>
      <c r="O194" s="3"/>
      <c r="P194" s="3"/>
      <c r="Q194" s="3"/>
    </row>
    <row r="195" spans="2:17" x14ac:dyDescent="0.3">
      <c r="B195" s="3"/>
      <c r="C195" s="3"/>
      <c r="D195" s="3"/>
      <c r="E195" s="3"/>
      <c r="F195" s="3"/>
      <c r="G195" s="3"/>
      <c r="H195" s="3"/>
      <c r="I195" s="3"/>
      <c r="J195" s="3"/>
      <c r="K195" s="3"/>
      <c r="L195" s="3"/>
      <c r="M195" s="3"/>
      <c r="N195" s="3"/>
      <c r="O195" s="3"/>
      <c r="P195" s="3"/>
      <c r="Q195" s="3"/>
    </row>
    <row r="196" spans="2:17" x14ac:dyDescent="0.3">
      <c r="B196" s="3"/>
      <c r="C196" s="3"/>
      <c r="D196" s="3"/>
      <c r="E196" s="3"/>
      <c r="F196" s="3"/>
      <c r="G196" s="3"/>
      <c r="H196" s="3"/>
      <c r="I196" s="3"/>
      <c r="J196" s="3"/>
      <c r="K196" s="3"/>
      <c r="L196" s="3"/>
      <c r="M196" s="3"/>
      <c r="N196" s="3"/>
      <c r="O196" s="3"/>
      <c r="P196" s="3"/>
      <c r="Q196" s="3"/>
    </row>
    <row r="197" spans="2:17" x14ac:dyDescent="0.3">
      <c r="B197" s="3"/>
      <c r="C197" s="3"/>
      <c r="D197" s="3"/>
      <c r="E197" s="3"/>
      <c r="F197" s="3"/>
      <c r="G197" s="3"/>
      <c r="H197" s="3"/>
      <c r="I197" s="3"/>
      <c r="J197" s="3"/>
      <c r="K197" s="3"/>
      <c r="L197" s="3"/>
      <c r="M197" s="3"/>
      <c r="N197" s="3"/>
      <c r="O197" s="3"/>
      <c r="P197" s="3"/>
      <c r="Q197" s="3"/>
    </row>
    <row r="198" spans="2:17" x14ac:dyDescent="0.3">
      <c r="B198" s="3"/>
      <c r="C198" s="3"/>
      <c r="D198" s="3"/>
      <c r="E198" s="3"/>
      <c r="F198" s="3"/>
      <c r="G198" s="3"/>
      <c r="H198" s="3"/>
      <c r="I198" s="3"/>
      <c r="J198" s="3"/>
      <c r="K198" s="3"/>
      <c r="L198" s="3"/>
      <c r="M198" s="3"/>
      <c r="N198" s="3"/>
      <c r="O198" s="3"/>
      <c r="P198" s="3"/>
      <c r="Q198" s="3"/>
    </row>
    <row r="199" spans="2:17" x14ac:dyDescent="0.3">
      <c r="B199" s="3"/>
      <c r="C199" s="3"/>
      <c r="D199" s="3"/>
      <c r="E199" s="3"/>
      <c r="F199" s="3"/>
      <c r="G199" s="3"/>
      <c r="H199" s="3"/>
      <c r="I199" s="3"/>
      <c r="J199" s="3"/>
      <c r="K199" s="3"/>
      <c r="L199" s="3"/>
      <c r="M199" s="3"/>
      <c r="N199" s="3"/>
      <c r="O199" s="3"/>
      <c r="P199" s="3"/>
      <c r="Q199" s="3"/>
    </row>
    <row r="200" spans="2:17" x14ac:dyDescent="0.3">
      <c r="B200" s="3"/>
      <c r="C200" s="3"/>
      <c r="D200" s="3"/>
      <c r="E200" s="3"/>
      <c r="F200" s="3"/>
      <c r="G200" s="3"/>
      <c r="H200" s="3"/>
      <c r="I200" s="3"/>
      <c r="J200" s="3"/>
      <c r="K200" s="3"/>
      <c r="L200" s="3"/>
      <c r="M200" s="3"/>
      <c r="N200" s="3"/>
      <c r="O200" s="3"/>
      <c r="P200" s="3"/>
      <c r="Q200" s="3"/>
    </row>
    <row r="201" spans="2:17" x14ac:dyDescent="0.3">
      <c r="B201" s="3"/>
      <c r="C201" s="3"/>
      <c r="D201" s="3"/>
      <c r="E201" s="3"/>
      <c r="F201" s="3"/>
      <c r="G201" s="3"/>
      <c r="H201" s="3"/>
      <c r="I201" s="3"/>
      <c r="J201" s="3"/>
      <c r="K201" s="3"/>
      <c r="L201" s="3"/>
      <c r="M201" s="3"/>
      <c r="N201" s="3"/>
      <c r="O201" s="3"/>
      <c r="P201" s="3"/>
      <c r="Q201" s="3"/>
    </row>
    <row r="202" spans="2:17" x14ac:dyDescent="0.3">
      <c r="B202" s="3"/>
      <c r="C202" s="3"/>
      <c r="D202" s="3"/>
      <c r="E202" s="3"/>
      <c r="F202" s="3"/>
      <c r="G202" s="3"/>
      <c r="H202" s="3"/>
      <c r="I202" s="3"/>
      <c r="J202" s="3"/>
      <c r="K202" s="3"/>
      <c r="L202" s="3"/>
      <c r="M202" s="3"/>
      <c r="N202" s="3"/>
      <c r="O202" s="3"/>
      <c r="P202" s="3"/>
      <c r="Q202" s="3"/>
    </row>
    <row r="203" spans="2:17" x14ac:dyDescent="0.3">
      <c r="B203" s="3"/>
      <c r="C203" s="3"/>
      <c r="D203" s="3"/>
      <c r="E203" s="3"/>
      <c r="F203" s="3"/>
      <c r="G203" s="3"/>
      <c r="H203" s="3"/>
      <c r="I203" s="3"/>
      <c r="J203" s="3"/>
      <c r="K203" s="3"/>
      <c r="L203" s="3"/>
      <c r="M203" s="3"/>
      <c r="N203" s="3"/>
      <c r="O203" s="3"/>
      <c r="P203" s="3"/>
      <c r="Q203" s="3"/>
    </row>
    <row r="204" spans="2:17" x14ac:dyDescent="0.3">
      <c r="B204" s="3"/>
      <c r="C204" s="3"/>
      <c r="D204" s="3"/>
      <c r="E204" s="3"/>
      <c r="F204" s="3"/>
      <c r="G204" s="3"/>
      <c r="H204" s="3"/>
      <c r="I204" s="3"/>
      <c r="J204" s="3"/>
      <c r="K204" s="3"/>
      <c r="L204" s="3"/>
      <c r="M204" s="3"/>
      <c r="N204" s="3"/>
      <c r="O204" s="3"/>
      <c r="P204" s="3"/>
      <c r="Q204" s="3"/>
    </row>
    <row r="205" spans="2:17" x14ac:dyDescent="0.3">
      <c r="B205" s="3"/>
      <c r="C205" s="3"/>
      <c r="D205" s="3"/>
      <c r="E205" s="3"/>
      <c r="F205" s="3"/>
      <c r="G205" s="3"/>
      <c r="H205" s="3"/>
      <c r="I205" s="3"/>
      <c r="J205" s="3"/>
      <c r="K205" s="3"/>
      <c r="L205" s="3"/>
      <c r="M205" s="3"/>
      <c r="N205" s="3"/>
      <c r="O205" s="3"/>
      <c r="P205" s="3"/>
      <c r="Q205" s="3"/>
    </row>
    <row r="206" spans="2:17" x14ac:dyDescent="0.3">
      <c r="B206" s="3"/>
      <c r="C206" s="3"/>
      <c r="D206" s="3"/>
      <c r="E206" s="3"/>
      <c r="F206" s="3"/>
      <c r="G206" s="3"/>
      <c r="H206" s="3"/>
      <c r="I206" s="3"/>
      <c r="J206" s="3"/>
      <c r="K206" s="3"/>
      <c r="L206" s="3"/>
      <c r="M206" s="3"/>
      <c r="N206" s="3"/>
      <c r="O206" s="3"/>
      <c r="P206" s="3"/>
      <c r="Q206" s="3"/>
    </row>
    <row r="207" spans="2:17" x14ac:dyDescent="0.3">
      <c r="B207" s="3"/>
      <c r="C207" s="3"/>
      <c r="D207" s="3"/>
      <c r="E207" s="3"/>
      <c r="F207" s="3"/>
      <c r="G207" s="3"/>
      <c r="H207" s="3"/>
      <c r="I207" s="3"/>
      <c r="J207" s="3"/>
      <c r="K207" s="3"/>
      <c r="L207" s="3"/>
      <c r="M207" s="3"/>
      <c r="N207" s="3"/>
      <c r="O207" s="3"/>
      <c r="P207" s="3"/>
      <c r="Q207" s="3"/>
    </row>
    <row r="208" spans="2:17" x14ac:dyDescent="0.3">
      <c r="B208" s="3"/>
      <c r="C208" s="3"/>
      <c r="D208" s="3"/>
      <c r="E208" s="3"/>
      <c r="F208" s="3"/>
      <c r="G208" s="3"/>
      <c r="H208" s="3"/>
      <c r="I208" s="3"/>
      <c r="J208" s="3"/>
      <c r="K208" s="3"/>
      <c r="L208" s="3"/>
      <c r="M208" s="3"/>
      <c r="N208" s="3"/>
      <c r="O208" s="3"/>
      <c r="P208" s="3"/>
      <c r="Q208" s="3"/>
    </row>
    <row r="209" spans="2:17" x14ac:dyDescent="0.3">
      <c r="B209" s="3"/>
      <c r="C209" s="3"/>
      <c r="D209" s="3"/>
      <c r="E209" s="3"/>
      <c r="F209" s="3"/>
      <c r="G209" s="3"/>
      <c r="H209" s="3"/>
      <c r="I209" s="3"/>
      <c r="J209" s="3"/>
      <c r="K209" s="3"/>
      <c r="L209" s="3"/>
      <c r="M209" s="3"/>
      <c r="N209" s="3"/>
      <c r="O209" s="3"/>
      <c r="P209" s="3"/>
      <c r="Q209" s="3"/>
    </row>
    <row r="210" spans="2:17" x14ac:dyDescent="0.3">
      <c r="B210" s="3"/>
      <c r="C210" s="3"/>
      <c r="D210" s="3"/>
      <c r="E210" s="3"/>
      <c r="F210" s="3"/>
      <c r="G210" s="3"/>
      <c r="H210" s="3"/>
      <c r="I210" s="3"/>
      <c r="J210" s="3"/>
      <c r="K210" s="3"/>
      <c r="L210" s="3"/>
      <c r="M210" s="3"/>
      <c r="N210" s="3"/>
      <c r="O210" s="3"/>
      <c r="P210" s="3"/>
      <c r="Q210" s="3"/>
    </row>
    <row r="211" spans="2:17" x14ac:dyDescent="0.3">
      <c r="B211" s="3"/>
      <c r="C211" s="3"/>
      <c r="D211" s="3"/>
      <c r="E211" s="3"/>
      <c r="F211" s="3"/>
      <c r="G211" s="3"/>
      <c r="H211" s="3"/>
      <c r="I211" s="3"/>
      <c r="J211" s="3"/>
      <c r="K211" s="3"/>
      <c r="L211" s="3"/>
      <c r="M211" s="3"/>
      <c r="N211" s="3"/>
      <c r="O211" s="3"/>
      <c r="P211" s="3"/>
      <c r="Q211" s="3"/>
    </row>
    <row r="212" spans="2:17" x14ac:dyDescent="0.3">
      <c r="B212" s="3"/>
      <c r="C212" s="3"/>
      <c r="D212" s="3"/>
      <c r="E212" s="3"/>
      <c r="F212" s="3"/>
      <c r="G212" s="3"/>
      <c r="H212" s="3"/>
      <c r="I212" s="3"/>
      <c r="J212" s="3"/>
      <c r="K212" s="3"/>
      <c r="L212" s="3"/>
      <c r="M212" s="3"/>
      <c r="N212" s="3"/>
      <c r="O212" s="3"/>
      <c r="P212" s="3"/>
      <c r="Q212" s="3"/>
    </row>
    <row r="213" spans="2:17" x14ac:dyDescent="0.3">
      <c r="B213" s="3"/>
      <c r="C213" s="3"/>
      <c r="D213" s="3"/>
      <c r="E213" s="3"/>
      <c r="F213" s="3"/>
      <c r="G213" s="3"/>
      <c r="H213" s="3"/>
      <c r="I213" s="3"/>
      <c r="J213" s="3"/>
      <c r="K213" s="3"/>
      <c r="L213" s="3"/>
      <c r="M213" s="3"/>
      <c r="N213" s="3"/>
      <c r="O213" s="3"/>
      <c r="P213" s="3"/>
      <c r="Q213" s="3"/>
    </row>
    <row r="214" spans="2:17" x14ac:dyDescent="0.3">
      <c r="B214" s="3"/>
      <c r="C214" s="3"/>
      <c r="D214" s="3"/>
      <c r="E214" s="3"/>
      <c r="F214" s="3"/>
      <c r="G214" s="3"/>
      <c r="H214" s="3"/>
      <c r="I214" s="3"/>
      <c r="J214" s="3"/>
      <c r="K214" s="3"/>
      <c r="L214" s="3"/>
      <c r="M214" s="3"/>
      <c r="N214" s="3"/>
      <c r="O214" s="3"/>
      <c r="P214" s="3"/>
      <c r="Q214" s="3"/>
    </row>
    <row r="215" spans="2:17" x14ac:dyDescent="0.3">
      <c r="B215" s="3"/>
      <c r="C215" s="3"/>
      <c r="D215" s="3"/>
      <c r="E215" s="3"/>
      <c r="F215" s="3"/>
      <c r="G215" s="3"/>
      <c r="H215" s="3"/>
      <c r="I215" s="3"/>
      <c r="J215" s="3"/>
      <c r="K215" s="3"/>
      <c r="L215" s="3"/>
      <c r="M215" s="3"/>
      <c r="N215" s="3"/>
      <c r="O215" s="3"/>
      <c r="P215" s="3"/>
      <c r="Q215" s="3"/>
    </row>
    <row r="216" spans="2:17" x14ac:dyDescent="0.3">
      <c r="B216" s="3"/>
      <c r="C216" s="3"/>
      <c r="D216" s="3"/>
      <c r="E216" s="3"/>
      <c r="F216" s="3"/>
      <c r="G216" s="3"/>
      <c r="H216" s="3"/>
      <c r="I216" s="3"/>
      <c r="J216" s="3"/>
      <c r="K216" s="3"/>
      <c r="L216" s="3"/>
      <c r="M216" s="3"/>
      <c r="N216" s="3"/>
      <c r="O216" s="3"/>
      <c r="P216" s="3"/>
      <c r="Q216" s="3"/>
    </row>
    <row r="217" spans="2:17" x14ac:dyDescent="0.3">
      <c r="B217" s="3"/>
      <c r="C217" s="3"/>
      <c r="D217" s="3"/>
      <c r="E217" s="3"/>
      <c r="F217" s="3"/>
      <c r="G217" s="3"/>
      <c r="H217" s="3"/>
      <c r="I217" s="3"/>
      <c r="J217" s="3"/>
      <c r="K217" s="3"/>
      <c r="L217" s="3"/>
      <c r="M217" s="3"/>
      <c r="N217" s="3"/>
      <c r="O217" s="3"/>
      <c r="P217" s="3"/>
      <c r="Q217" s="3"/>
    </row>
    <row r="218" spans="2:17" x14ac:dyDescent="0.3">
      <c r="B218" s="3"/>
      <c r="C218" s="3"/>
      <c r="D218" s="3"/>
      <c r="E218" s="3"/>
      <c r="F218" s="3"/>
      <c r="G218" s="3"/>
      <c r="H218" s="3"/>
      <c r="I218" s="3"/>
      <c r="J218" s="3"/>
      <c r="K218" s="3"/>
      <c r="L218" s="3"/>
      <c r="M218" s="3"/>
      <c r="N218" s="3"/>
      <c r="O218" s="3"/>
      <c r="P218" s="3"/>
      <c r="Q218" s="3"/>
    </row>
    <row r="219" spans="2:17" x14ac:dyDescent="0.3">
      <c r="B219" s="3"/>
      <c r="C219" s="3"/>
      <c r="D219" s="3"/>
      <c r="E219" s="3"/>
      <c r="F219" s="3"/>
      <c r="G219" s="3"/>
      <c r="H219" s="3"/>
      <c r="I219" s="3"/>
      <c r="J219" s="3"/>
      <c r="K219" s="3"/>
      <c r="L219" s="3"/>
      <c r="M219" s="3"/>
      <c r="N219" s="3"/>
      <c r="O219" s="3"/>
      <c r="P219" s="3"/>
      <c r="Q219" s="3"/>
    </row>
    <row r="220" spans="2:17" x14ac:dyDescent="0.3">
      <c r="B220" s="3"/>
      <c r="C220" s="3"/>
      <c r="D220" s="3"/>
      <c r="E220" s="3"/>
      <c r="F220" s="3"/>
      <c r="G220" s="3"/>
      <c r="H220" s="3"/>
      <c r="I220" s="3"/>
      <c r="J220" s="3"/>
      <c r="K220" s="3"/>
      <c r="L220" s="3"/>
      <c r="M220" s="3"/>
      <c r="N220" s="3"/>
      <c r="O220" s="3"/>
      <c r="P220" s="3"/>
      <c r="Q220" s="3"/>
    </row>
    <row r="221" spans="2:17" x14ac:dyDescent="0.3">
      <c r="B221" s="3"/>
      <c r="C221" s="3"/>
      <c r="D221" s="3"/>
      <c r="E221" s="3"/>
      <c r="F221" s="3"/>
      <c r="G221" s="3"/>
      <c r="H221" s="3"/>
      <c r="I221" s="3"/>
      <c r="J221" s="3"/>
      <c r="K221" s="3"/>
      <c r="L221" s="3"/>
      <c r="M221" s="3"/>
      <c r="N221" s="3"/>
      <c r="O221" s="3"/>
      <c r="P221" s="3"/>
      <c r="Q221" s="3"/>
    </row>
    <row r="222" spans="2:17" x14ac:dyDescent="0.3">
      <c r="B222" s="3"/>
      <c r="C222" s="3"/>
      <c r="D222" s="3"/>
      <c r="E222" s="3"/>
      <c r="F222" s="3"/>
      <c r="G222" s="3"/>
      <c r="H222" s="3"/>
      <c r="I222" s="3"/>
      <c r="J222" s="3"/>
      <c r="K222" s="3"/>
      <c r="L222" s="3"/>
      <c r="M222" s="3"/>
      <c r="N222" s="3"/>
      <c r="O222" s="3"/>
      <c r="P222" s="3"/>
      <c r="Q222" s="3"/>
    </row>
    <row r="223" spans="2:17" x14ac:dyDescent="0.3">
      <c r="B223" s="3"/>
      <c r="C223" s="3"/>
      <c r="D223" s="3"/>
      <c r="E223" s="3"/>
      <c r="F223" s="3"/>
      <c r="G223" s="3"/>
      <c r="H223" s="3"/>
      <c r="I223" s="3"/>
      <c r="J223" s="3"/>
      <c r="K223" s="3"/>
      <c r="L223" s="3"/>
      <c r="M223" s="3"/>
      <c r="N223" s="3"/>
      <c r="O223" s="3"/>
      <c r="P223" s="3"/>
      <c r="Q223" s="3"/>
    </row>
    <row r="224" spans="2:17" x14ac:dyDescent="0.3">
      <c r="B224" s="3"/>
      <c r="C224" s="3"/>
      <c r="D224" s="3"/>
      <c r="E224" s="3"/>
      <c r="F224" s="3"/>
      <c r="G224" s="3"/>
      <c r="H224" s="3"/>
      <c r="I224" s="3"/>
      <c r="J224" s="3"/>
      <c r="K224" s="3"/>
      <c r="L224" s="3"/>
      <c r="M224" s="3"/>
      <c r="N224" s="3"/>
      <c r="O224" s="3"/>
      <c r="P224" s="3"/>
      <c r="Q224" s="3"/>
    </row>
    <row r="225" spans="2:17" x14ac:dyDescent="0.3">
      <c r="B225" s="3"/>
      <c r="C225" s="3"/>
      <c r="D225" s="3"/>
      <c r="E225" s="3"/>
      <c r="F225" s="3"/>
      <c r="G225" s="3"/>
      <c r="H225" s="3"/>
      <c r="I225" s="3"/>
      <c r="J225" s="3"/>
      <c r="K225" s="3"/>
      <c r="L225" s="3"/>
      <c r="M225" s="3"/>
      <c r="N225" s="3"/>
      <c r="O225" s="3"/>
      <c r="P225" s="3"/>
      <c r="Q225" s="3"/>
    </row>
    <row r="226" spans="2:17" x14ac:dyDescent="0.3">
      <c r="B226" s="3"/>
      <c r="C226" s="3"/>
      <c r="D226" s="3"/>
      <c r="E226" s="3"/>
      <c r="F226" s="3"/>
      <c r="G226" s="3"/>
      <c r="H226" s="3"/>
      <c r="I226" s="3"/>
      <c r="J226" s="3"/>
      <c r="K226" s="3"/>
      <c r="L226" s="3"/>
      <c r="M226" s="3"/>
      <c r="N226" s="3"/>
      <c r="O226" s="3"/>
      <c r="P226" s="3"/>
      <c r="Q226" s="3"/>
    </row>
    <row r="227" spans="2:17" x14ac:dyDescent="0.3">
      <c r="B227" s="3"/>
      <c r="C227" s="3"/>
      <c r="D227" s="3"/>
      <c r="E227" s="3"/>
      <c r="F227" s="3"/>
      <c r="G227" s="3"/>
      <c r="H227" s="3"/>
      <c r="I227" s="3"/>
      <c r="J227" s="3"/>
      <c r="K227" s="3"/>
      <c r="L227" s="3"/>
      <c r="M227" s="3"/>
      <c r="N227" s="3"/>
      <c r="O227" s="3"/>
      <c r="P227" s="3"/>
      <c r="Q227" s="3"/>
    </row>
    <row r="228" spans="2:17" x14ac:dyDescent="0.3">
      <c r="B228" s="3"/>
      <c r="C228" s="3"/>
      <c r="D228" s="3"/>
      <c r="E228" s="3"/>
      <c r="F228" s="3"/>
      <c r="G228" s="3"/>
      <c r="H228" s="3"/>
      <c r="I228" s="3"/>
      <c r="J228" s="3"/>
      <c r="K228" s="3"/>
      <c r="L228" s="3"/>
      <c r="M228" s="3"/>
      <c r="N228" s="3"/>
      <c r="O228" s="3"/>
      <c r="P228" s="3"/>
      <c r="Q228" s="3"/>
    </row>
    <row r="229" spans="2:17" x14ac:dyDescent="0.3">
      <c r="B229" s="3"/>
      <c r="C229" s="3"/>
      <c r="D229" s="3"/>
      <c r="E229" s="3"/>
      <c r="F229" s="3"/>
      <c r="G229" s="3"/>
      <c r="H229" s="3"/>
      <c r="I229" s="3"/>
      <c r="J229" s="3"/>
      <c r="K229" s="3"/>
      <c r="L229" s="3"/>
      <c r="M229" s="3"/>
      <c r="N229" s="3"/>
      <c r="O229" s="3"/>
      <c r="P229" s="3"/>
      <c r="Q229" s="3"/>
    </row>
    <row r="230" spans="2:17" x14ac:dyDescent="0.3">
      <c r="B230" s="3"/>
      <c r="C230" s="3"/>
      <c r="D230" s="3"/>
      <c r="E230" s="3"/>
      <c r="F230" s="3"/>
      <c r="G230" s="3"/>
      <c r="H230" s="3"/>
      <c r="I230" s="3"/>
      <c r="J230" s="3"/>
      <c r="K230" s="3"/>
      <c r="L230" s="3"/>
      <c r="M230" s="3"/>
      <c r="N230" s="3"/>
      <c r="O230" s="3"/>
      <c r="P230" s="3"/>
      <c r="Q230" s="3"/>
    </row>
    <row r="231" spans="2:17" x14ac:dyDescent="0.3">
      <c r="B231" s="3"/>
      <c r="C231" s="3"/>
      <c r="D231" s="3"/>
      <c r="E231" s="3"/>
      <c r="F231" s="3"/>
      <c r="G231" s="3"/>
      <c r="H231" s="3"/>
      <c r="I231" s="3"/>
      <c r="J231" s="3"/>
      <c r="K231" s="3"/>
      <c r="L231" s="3"/>
      <c r="M231" s="3"/>
      <c r="N231" s="3"/>
      <c r="O231" s="3"/>
      <c r="P231" s="3"/>
      <c r="Q231" s="3"/>
    </row>
    <row r="232" spans="2:17" x14ac:dyDescent="0.3">
      <c r="B232" s="3"/>
      <c r="C232" s="3"/>
      <c r="D232" s="3"/>
      <c r="E232" s="3"/>
      <c r="F232" s="3"/>
      <c r="G232" s="3"/>
      <c r="H232" s="3"/>
      <c r="I232" s="3"/>
      <c r="J232" s="3"/>
      <c r="K232" s="3"/>
      <c r="L232" s="3"/>
      <c r="M232" s="3"/>
      <c r="N232" s="3"/>
      <c r="O232" s="3"/>
      <c r="P232" s="3"/>
      <c r="Q232" s="3"/>
    </row>
    <row r="233" spans="2:17" x14ac:dyDescent="0.3">
      <c r="B233" s="3"/>
      <c r="C233" s="3"/>
      <c r="D233" s="3"/>
      <c r="E233" s="3"/>
      <c r="F233" s="3"/>
      <c r="G233" s="3"/>
      <c r="H233" s="3"/>
      <c r="I233" s="3"/>
      <c r="J233" s="3"/>
      <c r="K233" s="3"/>
      <c r="L233" s="3"/>
      <c r="M233" s="3"/>
      <c r="N233" s="3"/>
      <c r="O233" s="3"/>
      <c r="P233" s="3"/>
      <c r="Q233" s="3"/>
    </row>
    <row r="234" spans="2:17" x14ac:dyDescent="0.3">
      <c r="B234" s="3"/>
      <c r="C234" s="3"/>
      <c r="D234" s="3"/>
      <c r="E234" s="3"/>
      <c r="F234" s="3"/>
      <c r="G234" s="3"/>
      <c r="H234" s="3"/>
      <c r="I234" s="3"/>
      <c r="J234" s="3"/>
      <c r="K234" s="3"/>
      <c r="L234" s="3"/>
      <c r="M234" s="3"/>
      <c r="N234" s="3"/>
      <c r="O234" s="3"/>
      <c r="P234" s="3"/>
      <c r="Q234" s="3"/>
    </row>
    <row r="235" spans="2:17" x14ac:dyDescent="0.3">
      <c r="B235" s="3"/>
      <c r="C235" s="3"/>
      <c r="D235" s="3"/>
      <c r="E235" s="3"/>
      <c r="F235" s="3"/>
      <c r="G235" s="3"/>
      <c r="H235" s="3"/>
      <c r="I235" s="3"/>
      <c r="J235" s="3"/>
      <c r="K235" s="3"/>
      <c r="L235" s="3"/>
      <c r="M235" s="3"/>
      <c r="N235" s="3"/>
      <c r="O235" s="3"/>
      <c r="P235" s="3"/>
      <c r="Q235" s="3"/>
    </row>
    <row r="236" spans="2:17" x14ac:dyDescent="0.3">
      <c r="B236" s="3"/>
      <c r="C236" s="3"/>
      <c r="D236" s="3"/>
      <c r="E236" s="3"/>
      <c r="F236" s="3"/>
      <c r="G236" s="3"/>
      <c r="H236" s="3"/>
      <c r="I236" s="3"/>
      <c r="J236" s="3"/>
      <c r="K236" s="3"/>
      <c r="L236" s="3"/>
      <c r="M236" s="3"/>
      <c r="N236" s="3"/>
      <c r="O236" s="3"/>
      <c r="P236" s="3"/>
      <c r="Q236" s="3"/>
    </row>
    <row r="237" spans="2:17" x14ac:dyDescent="0.3">
      <c r="B237" s="3"/>
      <c r="C237" s="3"/>
      <c r="D237" s="3"/>
      <c r="E237" s="3"/>
      <c r="F237" s="3"/>
      <c r="G237" s="3"/>
      <c r="H237" s="3"/>
      <c r="I237" s="3"/>
      <c r="J237" s="3"/>
      <c r="K237" s="3"/>
      <c r="L237" s="3"/>
      <c r="M237" s="3"/>
      <c r="N237" s="3"/>
      <c r="O237" s="3"/>
      <c r="P237" s="3"/>
      <c r="Q237" s="3"/>
    </row>
    <row r="238" spans="2:17" x14ac:dyDescent="0.3">
      <c r="B238" s="3"/>
      <c r="C238" s="3"/>
      <c r="D238" s="3"/>
      <c r="E238" s="3"/>
      <c r="F238" s="3"/>
      <c r="G238" s="3"/>
      <c r="H238" s="3"/>
      <c r="I238" s="3"/>
      <c r="J238" s="3"/>
      <c r="K238" s="3"/>
      <c r="L238" s="3"/>
      <c r="M238" s="3"/>
      <c r="N238" s="3"/>
      <c r="O238" s="3"/>
      <c r="P238" s="3"/>
      <c r="Q238" s="3"/>
    </row>
  </sheetData>
  <mergeCells count="28">
    <mergeCell ref="B51:Q51"/>
    <mergeCell ref="Q10:Q11"/>
    <mergeCell ref="B4:Q4"/>
    <mergeCell ref="C7:Q7"/>
    <mergeCell ref="C9:C11"/>
    <mergeCell ref="O9:O11"/>
    <mergeCell ref="B9:B11"/>
    <mergeCell ref="M9:M11"/>
    <mergeCell ref="O5:Q5"/>
    <mergeCell ref="O6:Q6"/>
    <mergeCell ref="N9:N11"/>
    <mergeCell ref="J10:J11"/>
    <mergeCell ref="K10:K11"/>
    <mergeCell ref="P8:Q8"/>
    <mergeCell ref="J9:K9"/>
    <mergeCell ref="L10:L11"/>
    <mergeCell ref="L1:Q1"/>
    <mergeCell ref="B1:K1"/>
    <mergeCell ref="D5:I5"/>
    <mergeCell ref="D6:I6"/>
    <mergeCell ref="J5:M6"/>
    <mergeCell ref="P9:Q9"/>
    <mergeCell ref="P10:P11"/>
    <mergeCell ref="D9:I9"/>
    <mergeCell ref="D8:I8"/>
    <mergeCell ref="D10:D11"/>
    <mergeCell ref="I10:I11"/>
    <mergeCell ref="E10:H10"/>
  </mergeCells>
  <phoneticPr fontId="0" type="noConversion"/>
  <printOptions horizontalCentered="1"/>
  <pageMargins left="0.4" right="0.39" top="0.5" bottom="0.61" header="0.5" footer="0.5"/>
  <pageSetup scale="62" fitToHeight="5" orientation="landscape" horizontalDpi="300" verticalDpi="300"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76"/>
  <sheetViews>
    <sheetView showGridLines="0" tabSelected="1" topLeftCell="C14" zoomScale="256" zoomScaleNormal="256" workbookViewId="0">
      <selection activeCell="C67" sqref="C67"/>
    </sheetView>
  </sheetViews>
  <sheetFormatPr defaultRowHeight="12.45" x14ac:dyDescent="0.3"/>
  <cols>
    <col min="1" max="1" width="2.15234375" customWidth="1"/>
    <col min="2" max="2" width="7.84375" customWidth="1"/>
    <col min="3" max="3" width="35" customWidth="1"/>
    <col min="4" max="7" width="12.84375" customWidth="1"/>
    <col min="8" max="10" width="14.15234375" customWidth="1"/>
    <col min="11" max="15" width="12.84375" customWidth="1"/>
    <col min="16" max="16" width="2.53515625" customWidth="1"/>
  </cols>
  <sheetData>
    <row r="1" spans="2:16" ht="12.9" x14ac:dyDescent="0.3">
      <c r="B1" s="570"/>
      <c r="C1" s="571"/>
      <c r="D1" s="670"/>
      <c r="E1" s="670"/>
      <c r="F1" s="670"/>
      <c r="G1" s="670"/>
      <c r="H1" s="670"/>
      <c r="I1" s="670"/>
      <c r="J1" s="670"/>
      <c r="K1" s="572"/>
      <c r="L1" s="753"/>
      <c r="M1" s="753"/>
      <c r="N1" s="753"/>
      <c r="O1" s="753"/>
    </row>
    <row r="2" spans="2:16" x14ac:dyDescent="0.3">
      <c r="B2" s="79" t="s">
        <v>236</v>
      </c>
      <c r="C2" s="80"/>
      <c r="D2" s="80"/>
      <c r="E2" s="80"/>
      <c r="F2" s="80"/>
      <c r="G2" s="80"/>
      <c r="H2" s="80"/>
      <c r="I2" s="80"/>
      <c r="J2" s="80"/>
      <c r="K2" s="78"/>
      <c r="L2" s="78"/>
      <c r="M2" s="78"/>
      <c r="N2" s="78"/>
      <c r="O2" s="81" t="s">
        <v>342</v>
      </c>
    </row>
    <row r="3" spans="2:16" x14ac:dyDescent="0.3">
      <c r="B3" s="494" t="s">
        <v>353</v>
      </c>
      <c r="C3" s="493"/>
      <c r="D3" s="493"/>
      <c r="E3" s="493"/>
      <c r="F3" s="493"/>
      <c r="G3" s="493"/>
      <c r="H3" s="493"/>
      <c r="I3" s="493"/>
      <c r="J3" s="493"/>
      <c r="K3" s="495"/>
      <c r="L3" s="495"/>
      <c r="M3" s="495"/>
      <c r="N3" s="495"/>
      <c r="O3" s="81"/>
    </row>
    <row r="4" spans="2:16" ht="17.25" customHeight="1" x14ac:dyDescent="0.3">
      <c r="B4" s="728" t="s">
        <v>214</v>
      </c>
      <c r="C4" s="729"/>
      <c r="D4" s="729"/>
      <c r="E4" s="729"/>
      <c r="F4" s="729"/>
      <c r="G4" s="729"/>
      <c r="H4" s="729"/>
      <c r="I4" s="729"/>
      <c r="J4" s="729"/>
      <c r="K4" s="729"/>
      <c r="L4" s="729"/>
      <c r="M4" s="729"/>
      <c r="N4" s="729"/>
      <c r="O4" s="729"/>
    </row>
    <row r="5" spans="2:16" ht="21.65" customHeight="1" x14ac:dyDescent="0.55000000000000004">
      <c r="C5" s="52" t="s">
        <v>40</v>
      </c>
      <c r="D5" s="755">
        <v>0</v>
      </c>
      <c r="E5" s="672"/>
      <c r="F5" s="672"/>
      <c r="G5" s="672"/>
      <c r="H5" s="756"/>
      <c r="I5" s="542"/>
      <c r="J5" s="542"/>
      <c r="K5" s="758" t="s">
        <v>0</v>
      </c>
      <c r="L5" s="759"/>
      <c r="M5" s="757"/>
      <c r="N5" s="757"/>
      <c r="O5" s="757"/>
    </row>
    <row r="6" spans="2:16" ht="12.9" x14ac:dyDescent="0.35">
      <c r="B6" s="2"/>
      <c r="C6" s="52" t="s">
        <v>269</v>
      </c>
      <c r="D6" s="754" t="s">
        <v>211</v>
      </c>
      <c r="E6" s="643"/>
      <c r="F6" s="643"/>
      <c r="G6" s="643"/>
      <c r="H6" s="542"/>
      <c r="I6" s="542"/>
      <c r="J6" s="542"/>
      <c r="K6" s="758" t="s">
        <v>2</v>
      </c>
      <c r="L6" s="759"/>
      <c r="M6" s="643"/>
      <c r="N6" s="643"/>
      <c r="O6" s="643"/>
    </row>
    <row r="7" spans="2:16" s="21" customFormat="1" ht="7.5" customHeight="1" thickBot="1" x14ac:dyDescent="0.35">
      <c r="B7" s="23"/>
      <c r="C7" s="730"/>
      <c r="D7" s="656"/>
      <c r="E7" s="656"/>
      <c r="F7" s="656"/>
      <c r="G7" s="656"/>
      <c r="H7" s="656"/>
      <c r="I7" s="656"/>
      <c r="J7" s="656"/>
      <c r="K7" s="656"/>
      <c r="L7" s="656"/>
      <c r="M7" s="656"/>
      <c r="N7" s="656"/>
      <c r="O7" s="656"/>
    </row>
    <row r="8" spans="2:16" s="21" customFormat="1" ht="12.9" thickBot="1" x14ac:dyDescent="0.35">
      <c r="B8" s="97" t="s">
        <v>15</v>
      </c>
      <c r="C8" s="98" t="s">
        <v>7</v>
      </c>
      <c r="D8" s="763" t="s">
        <v>16</v>
      </c>
      <c r="E8" s="764"/>
      <c r="F8" s="764"/>
      <c r="G8" s="764"/>
      <c r="H8" s="764"/>
      <c r="I8" s="764"/>
      <c r="J8" s="765"/>
      <c r="K8" s="763" t="s">
        <v>17</v>
      </c>
      <c r="L8" s="769"/>
      <c r="M8" s="769"/>
      <c r="N8" s="769"/>
      <c r="O8" s="769"/>
    </row>
    <row r="9" spans="2:16" s="21" customFormat="1" ht="19.3" customHeight="1" x14ac:dyDescent="0.3">
      <c r="B9" s="737" t="s">
        <v>52</v>
      </c>
      <c r="C9" s="731" t="s">
        <v>14</v>
      </c>
      <c r="D9" s="760" t="s">
        <v>67</v>
      </c>
      <c r="E9" s="761"/>
      <c r="F9" s="762" t="s">
        <v>24</v>
      </c>
      <c r="G9" s="762"/>
      <c r="H9" s="766" t="s">
        <v>277</v>
      </c>
      <c r="I9" s="766" t="s">
        <v>161</v>
      </c>
      <c r="J9" s="740" t="s">
        <v>278</v>
      </c>
      <c r="K9" s="767" t="s">
        <v>68</v>
      </c>
      <c r="L9" s="770" t="s">
        <v>151</v>
      </c>
      <c r="M9" s="771"/>
      <c r="N9" s="772"/>
      <c r="O9" s="773"/>
    </row>
    <row r="10" spans="2:16" s="21" customFormat="1" ht="32.4" customHeight="1" thickBot="1" x14ac:dyDescent="0.35">
      <c r="B10" s="739"/>
      <c r="C10" s="733"/>
      <c r="D10" s="100" t="s">
        <v>12</v>
      </c>
      <c r="E10" s="101" t="s">
        <v>23</v>
      </c>
      <c r="F10" s="102" t="s">
        <v>25</v>
      </c>
      <c r="G10" s="102" t="s">
        <v>66</v>
      </c>
      <c r="H10" s="752"/>
      <c r="I10" s="752"/>
      <c r="J10" s="741"/>
      <c r="K10" s="768"/>
      <c r="L10" s="103" t="s">
        <v>150</v>
      </c>
      <c r="M10" s="104" t="s">
        <v>280</v>
      </c>
      <c r="N10" s="104" t="s">
        <v>20</v>
      </c>
      <c r="O10" s="105" t="s">
        <v>281</v>
      </c>
    </row>
    <row r="11" spans="2:16" s="21" customFormat="1" ht="12.9" x14ac:dyDescent="0.3">
      <c r="B11" s="390"/>
      <c r="C11" s="228" t="s">
        <v>130</v>
      </c>
      <c r="D11" s="391"/>
      <c r="E11" s="387"/>
      <c r="F11" s="383"/>
      <c r="G11" s="383"/>
      <c r="H11" s="383"/>
      <c r="I11" s="383"/>
      <c r="J11" s="388"/>
      <c r="K11" s="382"/>
      <c r="L11" s="383"/>
      <c r="M11" s="383"/>
      <c r="N11" s="383"/>
      <c r="O11" s="384"/>
      <c r="P11" s="24"/>
    </row>
    <row r="12" spans="2:16" s="21" customFormat="1" ht="12.9" x14ac:dyDescent="0.3">
      <c r="B12" s="106"/>
      <c r="C12" s="107" t="s">
        <v>179</v>
      </c>
      <c r="D12" s="129"/>
      <c r="E12" s="130"/>
      <c r="F12" s="131"/>
      <c r="G12" s="131"/>
      <c r="H12" s="131"/>
      <c r="I12" s="131"/>
      <c r="J12" s="132"/>
      <c r="K12" s="133"/>
      <c r="L12" s="131"/>
      <c r="M12" s="131"/>
      <c r="N12" s="131"/>
      <c r="O12" s="134"/>
      <c r="P12" s="24"/>
    </row>
    <row r="13" spans="2:16" s="21" customFormat="1" ht="12.9" x14ac:dyDescent="0.3">
      <c r="B13" s="108"/>
      <c r="C13" s="109" t="s">
        <v>253</v>
      </c>
      <c r="D13" s="135"/>
      <c r="E13" s="136"/>
      <c r="F13" s="137">
        <v>0</v>
      </c>
      <c r="G13" s="137">
        <v>0</v>
      </c>
      <c r="H13" s="137">
        <v>0</v>
      </c>
      <c r="I13" s="137">
        <v>0</v>
      </c>
      <c r="J13" s="138">
        <f t="shared" ref="J13:J61" si="0">H13+I13</f>
        <v>0</v>
      </c>
      <c r="K13" s="139">
        <v>0</v>
      </c>
      <c r="L13" s="137">
        <v>0</v>
      </c>
      <c r="M13" s="137">
        <v>0</v>
      </c>
      <c r="N13" s="137">
        <f t="shared" ref="N13:N48" si="1">L13-M13</f>
        <v>0</v>
      </c>
      <c r="O13" s="140">
        <f>J13-L13</f>
        <v>0</v>
      </c>
      <c r="P13" s="24"/>
    </row>
    <row r="14" spans="2:16" s="21" customFormat="1" ht="12.9" x14ac:dyDescent="0.3">
      <c r="B14" s="108"/>
      <c r="C14" s="109" t="s">
        <v>254</v>
      </c>
      <c r="D14" s="135"/>
      <c r="E14" s="136"/>
      <c r="F14" s="137">
        <v>0</v>
      </c>
      <c r="G14" s="137">
        <v>0</v>
      </c>
      <c r="H14" s="137">
        <v>0</v>
      </c>
      <c r="I14" s="137">
        <v>0</v>
      </c>
      <c r="J14" s="138">
        <f t="shared" si="0"/>
        <v>0</v>
      </c>
      <c r="K14" s="139">
        <v>0</v>
      </c>
      <c r="L14" s="137">
        <v>0</v>
      </c>
      <c r="M14" s="137">
        <v>0</v>
      </c>
      <c r="N14" s="137">
        <f t="shared" si="1"/>
        <v>0</v>
      </c>
      <c r="O14" s="140">
        <f>J14-L14</f>
        <v>0</v>
      </c>
      <c r="P14" s="24"/>
    </row>
    <row r="15" spans="2:16" s="21" customFormat="1" ht="12.9" x14ac:dyDescent="0.3">
      <c r="B15" s="110"/>
      <c r="C15" s="111" t="s">
        <v>255</v>
      </c>
      <c r="D15" s="141"/>
      <c r="E15" s="142"/>
      <c r="F15" s="143">
        <v>0</v>
      </c>
      <c r="G15" s="143">
        <v>0</v>
      </c>
      <c r="H15" s="143">
        <v>0</v>
      </c>
      <c r="I15" s="143">
        <v>0</v>
      </c>
      <c r="J15" s="144">
        <f t="shared" si="0"/>
        <v>0</v>
      </c>
      <c r="K15" s="145">
        <v>0</v>
      </c>
      <c r="L15" s="143">
        <v>0</v>
      </c>
      <c r="M15" s="143">
        <v>0</v>
      </c>
      <c r="N15" s="143">
        <f t="shared" si="1"/>
        <v>0</v>
      </c>
      <c r="O15" s="146">
        <f>J15-L15</f>
        <v>0</v>
      </c>
      <c r="P15" s="24"/>
    </row>
    <row r="16" spans="2:16" s="21" customFormat="1" ht="13.3" thickBot="1" x14ac:dyDescent="0.35">
      <c r="B16" s="112"/>
      <c r="C16" s="124" t="s">
        <v>131</v>
      </c>
      <c r="D16" s="147"/>
      <c r="E16" s="148"/>
      <c r="F16" s="149"/>
      <c r="G16" s="149"/>
      <c r="H16" s="150">
        <f>SUM(H12:H15)</f>
        <v>0</v>
      </c>
      <c r="I16" s="150">
        <f>SUM(I12:I15)</f>
        <v>0</v>
      </c>
      <c r="J16" s="151">
        <f>SUM(J12:J15)</f>
        <v>0</v>
      </c>
      <c r="K16" s="152"/>
      <c r="L16" s="150">
        <f>SUM(L12:L15)</f>
        <v>0</v>
      </c>
      <c r="M16" s="150">
        <f>SUM(M12:M15)</f>
        <v>0</v>
      </c>
      <c r="N16" s="150">
        <f>SUM(N12:N15)</f>
        <v>0</v>
      </c>
      <c r="O16" s="153">
        <f>SUM(O12:O15)</f>
        <v>0</v>
      </c>
      <c r="P16" s="24"/>
    </row>
    <row r="17" spans="2:16" s="21" customFormat="1" ht="12.9" x14ac:dyDescent="0.3">
      <c r="B17" s="392"/>
      <c r="C17" s="355" t="s">
        <v>69</v>
      </c>
      <c r="D17" s="393"/>
      <c r="E17" s="394"/>
      <c r="F17" s="395"/>
      <c r="G17" s="395"/>
      <c r="H17" s="395"/>
      <c r="I17" s="395"/>
      <c r="J17" s="396"/>
      <c r="K17" s="397"/>
      <c r="L17" s="395"/>
      <c r="M17" s="395"/>
      <c r="N17" s="398"/>
      <c r="O17" s="399"/>
      <c r="P17" s="24"/>
    </row>
    <row r="18" spans="2:16" s="21" customFormat="1" ht="12.9" x14ac:dyDescent="0.3">
      <c r="B18" s="114"/>
      <c r="C18" s="125" t="s">
        <v>93</v>
      </c>
      <c r="D18" s="135"/>
      <c r="E18" s="136"/>
      <c r="F18" s="137"/>
      <c r="G18" s="137"/>
      <c r="H18" s="137"/>
      <c r="I18" s="137"/>
      <c r="J18" s="138"/>
      <c r="K18" s="139"/>
      <c r="L18" s="137"/>
      <c r="M18" s="137"/>
      <c r="N18" s="137"/>
      <c r="O18" s="140"/>
      <c r="P18" s="24"/>
    </row>
    <row r="19" spans="2:16" s="21" customFormat="1" ht="12.9" x14ac:dyDescent="0.3">
      <c r="B19" s="116"/>
      <c r="C19" s="126" t="s">
        <v>94</v>
      </c>
      <c r="D19" s="135">
        <v>1</v>
      </c>
      <c r="E19" s="136" t="s">
        <v>181</v>
      </c>
      <c r="F19" s="137">
        <v>0</v>
      </c>
      <c r="G19" s="137">
        <v>100000</v>
      </c>
      <c r="H19" s="137">
        <f>G19</f>
        <v>100000</v>
      </c>
      <c r="I19" s="137">
        <v>0</v>
      </c>
      <c r="J19" s="138">
        <f t="shared" si="0"/>
        <v>100000</v>
      </c>
      <c r="K19" s="139">
        <v>0</v>
      </c>
      <c r="L19" s="137">
        <v>0</v>
      </c>
      <c r="M19" s="137">
        <v>0</v>
      </c>
      <c r="N19" s="137">
        <f t="shared" si="1"/>
        <v>0</v>
      </c>
      <c r="O19" s="140">
        <f>J19-L19</f>
        <v>100000</v>
      </c>
      <c r="P19" s="24"/>
    </row>
    <row r="20" spans="2:16" s="21" customFormat="1" ht="12.9" x14ac:dyDescent="0.3">
      <c r="B20" s="116"/>
      <c r="C20" s="126" t="s">
        <v>96</v>
      </c>
      <c r="D20" s="135"/>
      <c r="E20" s="136"/>
      <c r="F20" s="137">
        <v>0</v>
      </c>
      <c r="G20" s="137">
        <v>0</v>
      </c>
      <c r="H20" s="137">
        <v>0</v>
      </c>
      <c r="I20" s="137">
        <v>0</v>
      </c>
      <c r="J20" s="138">
        <f t="shared" si="0"/>
        <v>0</v>
      </c>
      <c r="K20" s="139">
        <v>0</v>
      </c>
      <c r="L20" s="137">
        <v>0</v>
      </c>
      <c r="M20" s="137">
        <v>0</v>
      </c>
      <c r="N20" s="137">
        <f t="shared" si="1"/>
        <v>0</v>
      </c>
      <c r="O20" s="140">
        <f t="shared" ref="O20:O68" si="2">J20-L20</f>
        <v>0</v>
      </c>
      <c r="P20" s="24"/>
    </row>
    <row r="21" spans="2:16" s="21" customFormat="1" ht="12.9" x14ac:dyDescent="0.3">
      <c r="B21" s="114"/>
      <c r="C21" s="125" t="s">
        <v>95</v>
      </c>
      <c r="D21" s="135"/>
      <c r="E21" s="136"/>
      <c r="F21" s="137">
        <v>0</v>
      </c>
      <c r="G21" s="137">
        <v>0</v>
      </c>
      <c r="H21" s="137">
        <v>0</v>
      </c>
      <c r="I21" s="137">
        <v>0</v>
      </c>
      <c r="J21" s="138">
        <f t="shared" si="0"/>
        <v>0</v>
      </c>
      <c r="K21" s="139">
        <v>0</v>
      </c>
      <c r="L21" s="137">
        <v>0</v>
      </c>
      <c r="M21" s="137">
        <v>0</v>
      </c>
      <c r="N21" s="137">
        <f t="shared" si="1"/>
        <v>0</v>
      </c>
      <c r="O21" s="140">
        <f t="shared" si="2"/>
        <v>0</v>
      </c>
      <c r="P21" s="24"/>
    </row>
    <row r="22" spans="2:16" s="21" customFormat="1" ht="12.9" x14ac:dyDescent="0.3">
      <c r="B22" s="114"/>
      <c r="C22" s="125" t="s">
        <v>97</v>
      </c>
      <c r="D22" s="135"/>
      <c r="E22" s="136"/>
      <c r="F22" s="137"/>
      <c r="G22" s="137"/>
      <c r="H22" s="137"/>
      <c r="I22" s="137"/>
      <c r="J22" s="138"/>
      <c r="K22" s="139"/>
      <c r="L22" s="137"/>
      <c r="M22" s="137"/>
      <c r="N22" s="137"/>
      <c r="O22" s="140"/>
      <c r="P22" s="24"/>
    </row>
    <row r="23" spans="2:16" s="21" customFormat="1" ht="12.9" x14ac:dyDescent="0.3">
      <c r="B23" s="116"/>
      <c r="C23" s="126" t="s">
        <v>129</v>
      </c>
      <c r="D23" s="154"/>
      <c r="E23" s="155"/>
      <c r="F23" s="137">
        <v>0</v>
      </c>
      <c r="G23" s="137">
        <v>0</v>
      </c>
      <c r="H23" s="137">
        <v>0</v>
      </c>
      <c r="I23" s="137">
        <v>0</v>
      </c>
      <c r="J23" s="138">
        <f t="shared" si="0"/>
        <v>0</v>
      </c>
      <c r="K23" s="139">
        <v>0</v>
      </c>
      <c r="L23" s="137">
        <v>0</v>
      </c>
      <c r="M23" s="137">
        <v>0</v>
      </c>
      <c r="N23" s="137">
        <f t="shared" si="1"/>
        <v>0</v>
      </c>
      <c r="O23" s="140">
        <f t="shared" si="2"/>
        <v>0</v>
      </c>
      <c r="P23" s="24"/>
    </row>
    <row r="24" spans="2:16" s="21" customFormat="1" ht="12.9" x14ac:dyDescent="0.3">
      <c r="B24" s="116"/>
      <c r="C24" s="126" t="s">
        <v>98</v>
      </c>
      <c r="D24" s="135"/>
      <c r="E24" s="136"/>
      <c r="F24" s="137">
        <v>0</v>
      </c>
      <c r="G24" s="137">
        <v>0</v>
      </c>
      <c r="H24" s="137">
        <v>0</v>
      </c>
      <c r="I24" s="137">
        <v>0</v>
      </c>
      <c r="J24" s="138">
        <f t="shared" si="0"/>
        <v>0</v>
      </c>
      <c r="K24" s="139">
        <v>0</v>
      </c>
      <c r="L24" s="137">
        <v>0</v>
      </c>
      <c r="M24" s="137">
        <v>0</v>
      </c>
      <c r="N24" s="137">
        <f t="shared" si="1"/>
        <v>0</v>
      </c>
      <c r="O24" s="140">
        <f t="shared" si="2"/>
        <v>0</v>
      </c>
      <c r="P24" s="24"/>
    </row>
    <row r="25" spans="2:16" s="21" customFormat="1" ht="12.9" x14ac:dyDescent="0.3">
      <c r="B25" s="116"/>
      <c r="C25" s="126" t="s">
        <v>99</v>
      </c>
      <c r="D25" s="135"/>
      <c r="E25" s="156"/>
      <c r="F25" s="137">
        <v>0</v>
      </c>
      <c r="G25" s="137">
        <v>0</v>
      </c>
      <c r="H25" s="137">
        <v>0</v>
      </c>
      <c r="I25" s="137">
        <v>0</v>
      </c>
      <c r="J25" s="138">
        <f t="shared" si="0"/>
        <v>0</v>
      </c>
      <c r="K25" s="139">
        <v>0</v>
      </c>
      <c r="L25" s="137">
        <v>0</v>
      </c>
      <c r="M25" s="137">
        <v>0</v>
      </c>
      <c r="N25" s="137">
        <f t="shared" si="1"/>
        <v>0</v>
      </c>
      <c r="O25" s="140">
        <f t="shared" si="2"/>
        <v>0</v>
      </c>
      <c r="P25" s="24"/>
    </row>
    <row r="26" spans="2:16" s="21" customFormat="1" ht="12.9" x14ac:dyDescent="0.3">
      <c r="B26" s="116"/>
      <c r="C26" s="126" t="s">
        <v>100</v>
      </c>
      <c r="D26" s="135"/>
      <c r="E26" s="136"/>
      <c r="F26" s="137">
        <v>0</v>
      </c>
      <c r="G26" s="137">
        <v>0</v>
      </c>
      <c r="H26" s="137">
        <v>0</v>
      </c>
      <c r="I26" s="137">
        <v>0</v>
      </c>
      <c r="J26" s="138">
        <f t="shared" si="0"/>
        <v>0</v>
      </c>
      <c r="K26" s="139">
        <v>0</v>
      </c>
      <c r="L26" s="137">
        <v>0</v>
      </c>
      <c r="M26" s="137">
        <v>0</v>
      </c>
      <c r="N26" s="137">
        <f t="shared" si="1"/>
        <v>0</v>
      </c>
      <c r="O26" s="140">
        <f t="shared" si="2"/>
        <v>0</v>
      </c>
      <c r="P26" s="24"/>
    </row>
    <row r="27" spans="2:16" s="21" customFormat="1" ht="12.9" x14ac:dyDescent="0.3">
      <c r="B27" s="114"/>
      <c r="C27" s="125" t="s">
        <v>26</v>
      </c>
      <c r="D27" s="135"/>
      <c r="E27" s="156"/>
      <c r="F27" s="137"/>
      <c r="G27" s="137"/>
      <c r="H27" s="137"/>
      <c r="I27" s="137"/>
      <c r="J27" s="138"/>
      <c r="K27" s="139"/>
      <c r="L27" s="137"/>
      <c r="M27" s="137"/>
      <c r="N27" s="137"/>
      <c r="O27" s="140"/>
      <c r="P27" s="24"/>
    </row>
    <row r="28" spans="2:16" s="21" customFormat="1" ht="12.9" x14ac:dyDescent="0.3">
      <c r="B28" s="116"/>
      <c r="C28" s="126" t="s">
        <v>101</v>
      </c>
      <c r="D28" s="135"/>
      <c r="E28" s="136"/>
      <c r="F28" s="137">
        <v>0</v>
      </c>
      <c r="G28" s="137">
        <v>0</v>
      </c>
      <c r="H28" s="137">
        <v>0</v>
      </c>
      <c r="I28" s="137">
        <v>0</v>
      </c>
      <c r="J28" s="138">
        <f t="shared" si="0"/>
        <v>0</v>
      </c>
      <c r="K28" s="139">
        <v>0</v>
      </c>
      <c r="L28" s="137">
        <v>0</v>
      </c>
      <c r="M28" s="137">
        <v>0</v>
      </c>
      <c r="N28" s="137">
        <f t="shared" si="1"/>
        <v>0</v>
      </c>
      <c r="O28" s="140">
        <f t="shared" si="2"/>
        <v>0</v>
      </c>
      <c r="P28" s="24"/>
    </row>
    <row r="29" spans="2:16" s="21" customFormat="1" ht="12.9" x14ac:dyDescent="0.3">
      <c r="B29" s="116"/>
      <c r="C29" s="126" t="s">
        <v>102</v>
      </c>
      <c r="D29" s="135"/>
      <c r="E29" s="136"/>
      <c r="F29" s="137">
        <v>0</v>
      </c>
      <c r="G29" s="137">
        <v>0</v>
      </c>
      <c r="H29" s="137">
        <v>0</v>
      </c>
      <c r="I29" s="137">
        <v>0</v>
      </c>
      <c r="J29" s="138">
        <f t="shared" si="0"/>
        <v>0</v>
      </c>
      <c r="K29" s="139">
        <v>0</v>
      </c>
      <c r="L29" s="137">
        <v>0</v>
      </c>
      <c r="M29" s="137">
        <v>0</v>
      </c>
      <c r="N29" s="137">
        <f t="shared" si="1"/>
        <v>0</v>
      </c>
      <c r="O29" s="140">
        <f t="shared" si="2"/>
        <v>0</v>
      </c>
      <c r="P29" s="24"/>
    </row>
    <row r="30" spans="2:16" s="21" customFormat="1" ht="12.9" x14ac:dyDescent="0.3">
      <c r="B30" s="114"/>
      <c r="C30" s="125" t="s">
        <v>109</v>
      </c>
      <c r="D30" s="135"/>
      <c r="E30" s="136"/>
      <c r="F30" s="137"/>
      <c r="G30" s="137"/>
      <c r="H30" s="137"/>
      <c r="I30" s="137"/>
      <c r="J30" s="138"/>
      <c r="K30" s="139"/>
      <c r="L30" s="137"/>
      <c r="M30" s="137"/>
      <c r="N30" s="137"/>
      <c r="O30" s="140"/>
      <c r="P30" s="24"/>
    </row>
    <row r="31" spans="2:16" s="21" customFormat="1" ht="12.9" x14ac:dyDescent="0.3">
      <c r="B31" s="116"/>
      <c r="C31" s="126" t="s">
        <v>252</v>
      </c>
      <c r="D31" s="135"/>
      <c r="E31" s="136"/>
      <c r="F31" s="137">
        <v>0</v>
      </c>
      <c r="G31" s="137">
        <v>0</v>
      </c>
      <c r="H31" s="137">
        <v>0</v>
      </c>
      <c r="I31" s="137">
        <v>0</v>
      </c>
      <c r="J31" s="138">
        <f t="shared" si="0"/>
        <v>0</v>
      </c>
      <c r="K31" s="139">
        <v>0</v>
      </c>
      <c r="L31" s="137">
        <v>0</v>
      </c>
      <c r="M31" s="137">
        <v>0</v>
      </c>
      <c r="N31" s="137">
        <f t="shared" si="1"/>
        <v>0</v>
      </c>
      <c r="O31" s="140">
        <f t="shared" si="2"/>
        <v>0</v>
      </c>
      <c r="P31" s="24"/>
    </row>
    <row r="32" spans="2:16" s="21" customFormat="1" ht="12.9" x14ac:dyDescent="0.3">
      <c r="B32" s="114"/>
      <c r="C32" s="125" t="s">
        <v>103</v>
      </c>
      <c r="D32" s="135"/>
      <c r="E32" s="136"/>
      <c r="F32" s="137">
        <v>0</v>
      </c>
      <c r="G32" s="137">
        <v>0</v>
      </c>
      <c r="H32" s="137">
        <v>0</v>
      </c>
      <c r="I32" s="137">
        <v>0</v>
      </c>
      <c r="J32" s="138">
        <f t="shared" si="0"/>
        <v>0</v>
      </c>
      <c r="K32" s="139">
        <v>0</v>
      </c>
      <c r="L32" s="137">
        <v>0</v>
      </c>
      <c r="M32" s="137">
        <v>0</v>
      </c>
      <c r="N32" s="137">
        <f t="shared" si="1"/>
        <v>0</v>
      </c>
      <c r="O32" s="140">
        <f t="shared" si="2"/>
        <v>0</v>
      </c>
      <c r="P32" s="24"/>
    </row>
    <row r="33" spans="2:16" s="21" customFormat="1" ht="12.9" x14ac:dyDescent="0.3">
      <c r="B33" s="114"/>
      <c r="C33" s="125" t="s">
        <v>104</v>
      </c>
      <c r="D33" s="135"/>
      <c r="E33" s="136"/>
      <c r="F33" s="137"/>
      <c r="G33" s="137"/>
      <c r="H33" s="137"/>
      <c r="I33" s="137"/>
      <c r="J33" s="138"/>
      <c r="K33" s="139"/>
      <c r="L33" s="137"/>
      <c r="M33" s="137"/>
      <c r="N33" s="137"/>
      <c r="O33" s="140"/>
      <c r="P33" s="24"/>
    </row>
    <row r="34" spans="2:16" s="21" customFormat="1" ht="12.9" x14ac:dyDescent="0.3">
      <c r="B34" s="116"/>
      <c r="C34" s="126" t="s">
        <v>105</v>
      </c>
      <c r="D34" s="135"/>
      <c r="E34" s="136"/>
      <c r="F34" s="137">
        <v>0</v>
      </c>
      <c r="G34" s="137">
        <v>0</v>
      </c>
      <c r="H34" s="137">
        <v>0</v>
      </c>
      <c r="I34" s="137">
        <v>0</v>
      </c>
      <c r="J34" s="138">
        <f t="shared" si="0"/>
        <v>0</v>
      </c>
      <c r="K34" s="139">
        <v>0</v>
      </c>
      <c r="L34" s="137">
        <v>0</v>
      </c>
      <c r="M34" s="137">
        <v>0</v>
      </c>
      <c r="N34" s="137">
        <f t="shared" si="1"/>
        <v>0</v>
      </c>
      <c r="O34" s="140">
        <f t="shared" si="2"/>
        <v>0</v>
      </c>
      <c r="P34" s="24"/>
    </row>
    <row r="35" spans="2:16" s="21" customFormat="1" ht="12.9" x14ac:dyDescent="0.3">
      <c r="B35" s="116"/>
      <c r="C35" s="126" t="s">
        <v>128</v>
      </c>
      <c r="D35" s="135"/>
      <c r="E35" s="136"/>
      <c r="F35" s="137">
        <v>0</v>
      </c>
      <c r="G35" s="137">
        <v>0</v>
      </c>
      <c r="H35" s="137">
        <v>0</v>
      </c>
      <c r="I35" s="137">
        <v>0</v>
      </c>
      <c r="J35" s="157">
        <f t="shared" si="0"/>
        <v>0</v>
      </c>
      <c r="K35" s="139">
        <v>0</v>
      </c>
      <c r="L35" s="137">
        <v>0</v>
      </c>
      <c r="M35" s="137">
        <v>0</v>
      </c>
      <c r="N35" s="137">
        <f t="shared" si="1"/>
        <v>0</v>
      </c>
      <c r="O35" s="140">
        <f t="shared" si="2"/>
        <v>0</v>
      </c>
      <c r="P35" s="24"/>
    </row>
    <row r="36" spans="2:16" s="21" customFormat="1" ht="12.9" x14ac:dyDescent="0.3">
      <c r="B36" s="116"/>
      <c r="C36" s="126" t="s">
        <v>106</v>
      </c>
      <c r="D36" s="135"/>
      <c r="E36" s="136"/>
      <c r="F36" s="137">
        <v>0</v>
      </c>
      <c r="G36" s="137">
        <v>0</v>
      </c>
      <c r="H36" s="137">
        <v>0</v>
      </c>
      <c r="I36" s="137">
        <v>0</v>
      </c>
      <c r="J36" s="157">
        <f t="shared" si="0"/>
        <v>0</v>
      </c>
      <c r="K36" s="139">
        <v>0</v>
      </c>
      <c r="L36" s="137">
        <v>0</v>
      </c>
      <c r="M36" s="137">
        <v>0</v>
      </c>
      <c r="N36" s="137">
        <f t="shared" si="1"/>
        <v>0</v>
      </c>
      <c r="O36" s="140">
        <f t="shared" si="2"/>
        <v>0</v>
      </c>
      <c r="P36" s="24"/>
    </row>
    <row r="37" spans="2:16" s="21" customFormat="1" ht="12.9" x14ac:dyDescent="0.3">
      <c r="B37" s="116"/>
      <c r="C37" s="126" t="s">
        <v>137</v>
      </c>
      <c r="D37" s="135"/>
      <c r="E37" s="136"/>
      <c r="F37" s="137">
        <v>0</v>
      </c>
      <c r="G37" s="137">
        <v>0</v>
      </c>
      <c r="H37" s="137">
        <v>0</v>
      </c>
      <c r="I37" s="137">
        <v>0</v>
      </c>
      <c r="J37" s="157">
        <f t="shared" si="0"/>
        <v>0</v>
      </c>
      <c r="K37" s="139">
        <v>0</v>
      </c>
      <c r="L37" s="137">
        <v>0</v>
      </c>
      <c r="M37" s="137">
        <v>0</v>
      </c>
      <c r="N37" s="137">
        <f t="shared" si="1"/>
        <v>0</v>
      </c>
      <c r="O37" s="140">
        <f t="shared" si="2"/>
        <v>0</v>
      </c>
      <c r="P37" s="24"/>
    </row>
    <row r="38" spans="2:16" s="21" customFormat="1" ht="12.9" x14ac:dyDescent="0.3">
      <c r="B38" s="116"/>
      <c r="C38" s="126" t="s">
        <v>107</v>
      </c>
      <c r="D38" s="135"/>
      <c r="E38" s="136"/>
      <c r="F38" s="137">
        <v>0</v>
      </c>
      <c r="G38" s="137">
        <v>0</v>
      </c>
      <c r="H38" s="137">
        <v>0</v>
      </c>
      <c r="I38" s="137">
        <v>0</v>
      </c>
      <c r="J38" s="157">
        <f t="shared" si="0"/>
        <v>0</v>
      </c>
      <c r="K38" s="139">
        <v>0</v>
      </c>
      <c r="L38" s="137">
        <v>0</v>
      </c>
      <c r="M38" s="137">
        <v>0</v>
      </c>
      <c r="N38" s="137">
        <f t="shared" si="1"/>
        <v>0</v>
      </c>
      <c r="O38" s="140">
        <f t="shared" si="2"/>
        <v>0</v>
      </c>
      <c r="P38" s="24"/>
    </row>
    <row r="39" spans="2:16" s="21" customFormat="1" ht="12.9" x14ac:dyDescent="0.3">
      <c r="B39" s="116"/>
      <c r="C39" s="126" t="s">
        <v>108</v>
      </c>
      <c r="D39" s="135"/>
      <c r="E39" s="136"/>
      <c r="F39" s="137">
        <v>0</v>
      </c>
      <c r="G39" s="137">
        <v>0</v>
      </c>
      <c r="H39" s="137">
        <v>0</v>
      </c>
      <c r="I39" s="137">
        <v>0</v>
      </c>
      <c r="J39" s="157">
        <f t="shared" si="0"/>
        <v>0</v>
      </c>
      <c r="K39" s="139">
        <v>0</v>
      </c>
      <c r="L39" s="137">
        <v>0</v>
      </c>
      <c r="M39" s="137">
        <v>0</v>
      </c>
      <c r="N39" s="137">
        <f t="shared" si="1"/>
        <v>0</v>
      </c>
      <c r="O39" s="140">
        <f t="shared" si="2"/>
        <v>0</v>
      </c>
      <c r="P39" s="24"/>
    </row>
    <row r="40" spans="2:16" s="21" customFormat="1" ht="12.9" x14ac:dyDescent="0.3">
      <c r="B40" s="116"/>
      <c r="C40" s="126" t="s">
        <v>138</v>
      </c>
      <c r="D40" s="135"/>
      <c r="E40" s="136"/>
      <c r="F40" s="137">
        <v>0</v>
      </c>
      <c r="G40" s="137">
        <v>0</v>
      </c>
      <c r="H40" s="137">
        <v>0</v>
      </c>
      <c r="I40" s="137">
        <v>0</v>
      </c>
      <c r="J40" s="157">
        <f t="shared" si="0"/>
        <v>0</v>
      </c>
      <c r="K40" s="139">
        <v>0</v>
      </c>
      <c r="L40" s="137">
        <v>0</v>
      </c>
      <c r="M40" s="137">
        <v>0</v>
      </c>
      <c r="N40" s="137">
        <f t="shared" si="1"/>
        <v>0</v>
      </c>
      <c r="O40" s="140">
        <f t="shared" si="2"/>
        <v>0</v>
      </c>
      <c r="P40" s="24"/>
    </row>
    <row r="41" spans="2:16" s="21" customFormat="1" ht="12.9" x14ac:dyDescent="0.3">
      <c r="B41" s="114"/>
      <c r="C41" s="125" t="s">
        <v>110</v>
      </c>
      <c r="D41" s="135"/>
      <c r="E41" s="136"/>
      <c r="F41" s="137"/>
      <c r="G41" s="137"/>
      <c r="H41" s="137"/>
      <c r="I41" s="137"/>
      <c r="J41" s="157"/>
      <c r="K41" s="139"/>
      <c r="L41" s="137"/>
      <c r="M41" s="137"/>
      <c r="N41" s="137"/>
      <c r="O41" s="140"/>
      <c r="P41" s="24"/>
    </row>
    <row r="42" spans="2:16" s="21" customFormat="1" ht="12.9" x14ac:dyDescent="0.3">
      <c r="B42" s="116"/>
      <c r="C42" s="126" t="s">
        <v>111</v>
      </c>
      <c r="D42" s="135"/>
      <c r="E42" s="136"/>
      <c r="F42" s="137">
        <v>0</v>
      </c>
      <c r="G42" s="137">
        <v>0</v>
      </c>
      <c r="H42" s="137">
        <v>0</v>
      </c>
      <c r="I42" s="137">
        <v>0</v>
      </c>
      <c r="J42" s="157">
        <f t="shared" si="0"/>
        <v>0</v>
      </c>
      <c r="K42" s="139">
        <v>0</v>
      </c>
      <c r="L42" s="137">
        <v>0</v>
      </c>
      <c r="M42" s="137">
        <v>0</v>
      </c>
      <c r="N42" s="137">
        <f t="shared" si="1"/>
        <v>0</v>
      </c>
      <c r="O42" s="140">
        <f t="shared" si="2"/>
        <v>0</v>
      </c>
      <c r="P42" s="24"/>
    </row>
    <row r="43" spans="2:16" s="21" customFormat="1" ht="12.9" x14ac:dyDescent="0.3">
      <c r="B43" s="116"/>
      <c r="C43" s="126" t="s">
        <v>112</v>
      </c>
      <c r="D43" s="135"/>
      <c r="E43" s="136"/>
      <c r="F43" s="137">
        <v>0</v>
      </c>
      <c r="G43" s="137">
        <v>0</v>
      </c>
      <c r="H43" s="137">
        <v>0</v>
      </c>
      <c r="I43" s="137">
        <v>0</v>
      </c>
      <c r="J43" s="157">
        <f t="shared" si="0"/>
        <v>0</v>
      </c>
      <c r="K43" s="139">
        <v>0</v>
      </c>
      <c r="L43" s="137">
        <v>0</v>
      </c>
      <c r="M43" s="137">
        <v>0</v>
      </c>
      <c r="N43" s="137">
        <f t="shared" si="1"/>
        <v>0</v>
      </c>
      <c r="O43" s="140">
        <f t="shared" si="2"/>
        <v>0</v>
      </c>
      <c r="P43" s="24"/>
    </row>
    <row r="44" spans="2:16" s="21" customFormat="1" ht="12.9" x14ac:dyDescent="0.3">
      <c r="B44" s="116"/>
      <c r="C44" s="126" t="s">
        <v>113</v>
      </c>
      <c r="D44" s="135"/>
      <c r="E44" s="136"/>
      <c r="F44" s="137">
        <v>0</v>
      </c>
      <c r="G44" s="137">
        <v>0</v>
      </c>
      <c r="H44" s="137">
        <v>0</v>
      </c>
      <c r="I44" s="137">
        <v>0</v>
      </c>
      <c r="J44" s="157">
        <f t="shared" si="0"/>
        <v>0</v>
      </c>
      <c r="K44" s="139">
        <v>0</v>
      </c>
      <c r="L44" s="137">
        <v>0</v>
      </c>
      <c r="M44" s="137">
        <v>0</v>
      </c>
      <c r="N44" s="137">
        <f t="shared" si="1"/>
        <v>0</v>
      </c>
      <c r="O44" s="140">
        <f t="shared" si="2"/>
        <v>0</v>
      </c>
      <c r="P44" s="24"/>
    </row>
    <row r="45" spans="2:16" s="21" customFormat="1" ht="12.9" x14ac:dyDescent="0.3">
      <c r="B45" s="116"/>
      <c r="C45" s="126" t="s">
        <v>134</v>
      </c>
      <c r="D45" s="135"/>
      <c r="E45" s="136"/>
      <c r="F45" s="137">
        <v>0</v>
      </c>
      <c r="G45" s="137">
        <v>0</v>
      </c>
      <c r="H45" s="137">
        <v>0</v>
      </c>
      <c r="I45" s="137">
        <v>0</v>
      </c>
      <c r="J45" s="157">
        <f t="shared" si="0"/>
        <v>0</v>
      </c>
      <c r="K45" s="139">
        <v>0</v>
      </c>
      <c r="L45" s="137">
        <v>0</v>
      </c>
      <c r="M45" s="137">
        <f>SUM(M25:M44)</f>
        <v>0</v>
      </c>
      <c r="N45" s="137">
        <f t="shared" si="1"/>
        <v>0</v>
      </c>
      <c r="O45" s="140">
        <f t="shared" si="2"/>
        <v>0</v>
      </c>
      <c r="P45" s="24"/>
    </row>
    <row r="46" spans="2:16" s="21" customFormat="1" ht="12.9" x14ac:dyDescent="0.3">
      <c r="B46" s="116"/>
      <c r="C46" s="126" t="s">
        <v>139</v>
      </c>
      <c r="D46" s="135"/>
      <c r="E46" s="136"/>
      <c r="F46" s="137">
        <v>0</v>
      </c>
      <c r="G46" s="137">
        <v>0</v>
      </c>
      <c r="H46" s="137">
        <v>0</v>
      </c>
      <c r="I46" s="137">
        <v>0</v>
      </c>
      <c r="J46" s="157">
        <f t="shared" si="0"/>
        <v>0</v>
      </c>
      <c r="K46" s="139">
        <v>0</v>
      </c>
      <c r="L46" s="137">
        <v>0</v>
      </c>
      <c r="M46" s="137">
        <f>M22+M45</f>
        <v>0</v>
      </c>
      <c r="N46" s="137">
        <f t="shared" si="1"/>
        <v>0</v>
      </c>
      <c r="O46" s="140">
        <f t="shared" si="2"/>
        <v>0</v>
      </c>
      <c r="P46" s="24"/>
    </row>
    <row r="47" spans="2:16" s="21" customFormat="1" ht="12.9" x14ac:dyDescent="0.3">
      <c r="B47" s="116"/>
      <c r="C47" s="126" t="s">
        <v>135</v>
      </c>
      <c r="D47" s="158"/>
      <c r="E47" s="159"/>
      <c r="F47" s="137">
        <v>0</v>
      </c>
      <c r="G47" s="137">
        <v>0</v>
      </c>
      <c r="H47" s="137">
        <v>0</v>
      </c>
      <c r="I47" s="137">
        <v>0</v>
      </c>
      <c r="J47" s="157">
        <f t="shared" si="0"/>
        <v>0</v>
      </c>
      <c r="K47" s="139">
        <v>0</v>
      </c>
      <c r="L47" s="137">
        <v>0</v>
      </c>
      <c r="M47" s="137">
        <f>M23+M46</f>
        <v>0</v>
      </c>
      <c r="N47" s="137">
        <f t="shared" si="1"/>
        <v>0</v>
      </c>
      <c r="O47" s="140">
        <f t="shared" si="2"/>
        <v>0</v>
      </c>
      <c r="P47" s="24"/>
    </row>
    <row r="48" spans="2:16" s="21" customFormat="1" ht="12.9" x14ac:dyDescent="0.3">
      <c r="B48" s="116"/>
      <c r="C48" s="126" t="s">
        <v>136</v>
      </c>
      <c r="D48" s="160"/>
      <c r="E48" s="161"/>
      <c r="F48" s="137">
        <v>0</v>
      </c>
      <c r="G48" s="137">
        <v>0</v>
      </c>
      <c r="H48" s="137">
        <v>0</v>
      </c>
      <c r="I48" s="137">
        <v>0</v>
      </c>
      <c r="J48" s="157">
        <f t="shared" si="0"/>
        <v>0</v>
      </c>
      <c r="K48" s="139">
        <v>0</v>
      </c>
      <c r="L48" s="137">
        <v>0</v>
      </c>
      <c r="M48" s="137">
        <f>M24+M47</f>
        <v>0</v>
      </c>
      <c r="N48" s="137">
        <f t="shared" si="1"/>
        <v>0</v>
      </c>
      <c r="O48" s="140">
        <f t="shared" si="2"/>
        <v>0</v>
      </c>
      <c r="P48" s="24"/>
    </row>
    <row r="49" spans="2:16" s="21" customFormat="1" ht="12.9" x14ac:dyDescent="0.3">
      <c r="B49" s="116"/>
      <c r="C49" s="127" t="s">
        <v>127</v>
      </c>
      <c r="D49" s="162"/>
      <c r="E49" s="163"/>
      <c r="F49" s="137">
        <v>0</v>
      </c>
      <c r="G49" s="137">
        <v>0</v>
      </c>
      <c r="H49" s="137">
        <v>0</v>
      </c>
      <c r="I49" s="137">
        <v>0</v>
      </c>
      <c r="J49" s="138">
        <f t="shared" si="0"/>
        <v>0</v>
      </c>
      <c r="K49" s="139">
        <v>0</v>
      </c>
      <c r="L49" s="137">
        <v>0</v>
      </c>
      <c r="M49" s="137">
        <f>M25+M48</f>
        <v>0</v>
      </c>
      <c r="N49" s="137">
        <f t="shared" ref="N49:N68" si="3">L49-M49</f>
        <v>0</v>
      </c>
      <c r="O49" s="140">
        <f t="shared" si="2"/>
        <v>0</v>
      </c>
      <c r="P49" s="24"/>
    </row>
    <row r="50" spans="2:16" s="21" customFormat="1" ht="12.9" x14ac:dyDescent="0.3">
      <c r="B50" s="114"/>
      <c r="C50" s="125" t="s">
        <v>114</v>
      </c>
      <c r="D50" s="162"/>
      <c r="E50" s="163"/>
      <c r="F50" s="137">
        <v>0</v>
      </c>
      <c r="G50" s="137">
        <v>0</v>
      </c>
      <c r="H50" s="137">
        <v>0</v>
      </c>
      <c r="I50" s="137">
        <v>0</v>
      </c>
      <c r="J50" s="138">
        <f t="shared" si="0"/>
        <v>0</v>
      </c>
      <c r="K50" s="139">
        <v>0</v>
      </c>
      <c r="L50" s="137">
        <v>0</v>
      </c>
      <c r="M50" s="137">
        <f>M26+M49</f>
        <v>0</v>
      </c>
      <c r="N50" s="137">
        <f t="shared" si="3"/>
        <v>0</v>
      </c>
      <c r="O50" s="140">
        <f t="shared" si="2"/>
        <v>0</v>
      </c>
      <c r="P50" s="24"/>
    </row>
    <row r="51" spans="2:16" s="21" customFormat="1" ht="12.9" x14ac:dyDescent="0.3">
      <c r="B51" s="114"/>
      <c r="C51" s="125" t="s">
        <v>117</v>
      </c>
      <c r="D51" s="162"/>
      <c r="E51" s="163"/>
      <c r="F51" s="137"/>
      <c r="G51" s="137"/>
      <c r="H51" s="137"/>
      <c r="I51" s="137"/>
      <c r="J51" s="138"/>
      <c r="K51" s="139"/>
      <c r="L51" s="137"/>
      <c r="M51" s="137"/>
      <c r="N51" s="137"/>
      <c r="O51" s="140"/>
      <c r="P51" s="24"/>
    </row>
    <row r="52" spans="2:16" s="21" customFormat="1" ht="12.9" x14ac:dyDescent="0.3">
      <c r="B52" s="116"/>
      <c r="C52" s="126" t="s">
        <v>115</v>
      </c>
      <c r="D52" s="162"/>
      <c r="E52" s="163"/>
      <c r="F52" s="137">
        <v>0</v>
      </c>
      <c r="G52" s="137">
        <v>0</v>
      </c>
      <c r="H52" s="137">
        <v>0</v>
      </c>
      <c r="I52" s="137">
        <v>0</v>
      </c>
      <c r="J52" s="138">
        <f t="shared" si="0"/>
        <v>0</v>
      </c>
      <c r="K52" s="139">
        <v>0</v>
      </c>
      <c r="L52" s="137">
        <v>0</v>
      </c>
      <c r="M52" s="137">
        <f>M28+M51</f>
        <v>0</v>
      </c>
      <c r="N52" s="137">
        <f t="shared" si="3"/>
        <v>0</v>
      </c>
      <c r="O52" s="140">
        <f t="shared" si="2"/>
        <v>0</v>
      </c>
      <c r="P52" s="24"/>
    </row>
    <row r="53" spans="2:16" s="21" customFormat="1" ht="12.9" x14ac:dyDescent="0.3">
      <c r="B53" s="116"/>
      <c r="C53" s="126" t="s">
        <v>116</v>
      </c>
      <c r="D53" s="162"/>
      <c r="E53" s="163"/>
      <c r="F53" s="137">
        <v>0</v>
      </c>
      <c r="G53" s="137">
        <v>0</v>
      </c>
      <c r="H53" s="137">
        <v>0</v>
      </c>
      <c r="I53" s="137">
        <v>0</v>
      </c>
      <c r="J53" s="138">
        <f t="shared" si="0"/>
        <v>0</v>
      </c>
      <c r="K53" s="139">
        <v>0</v>
      </c>
      <c r="L53" s="137">
        <v>0</v>
      </c>
      <c r="M53" s="137">
        <f>M29+M52</f>
        <v>0</v>
      </c>
      <c r="N53" s="137">
        <f t="shared" si="3"/>
        <v>0</v>
      </c>
      <c r="O53" s="140">
        <f t="shared" si="2"/>
        <v>0</v>
      </c>
      <c r="P53" s="24"/>
    </row>
    <row r="54" spans="2:16" s="21" customFormat="1" ht="12.9" x14ac:dyDescent="0.3">
      <c r="B54" s="114"/>
      <c r="C54" s="125" t="s">
        <v>209</v>
      </c>
      <c r="D54" s="162"/>
      <c r="E54" s="163"/>
      <c r="F54" s="137"/>
      <c r="G54" s="137"/>
      <c r="H54" s="137"/>
      <c r="I54" s="137"/>
      <c r="J54" s="138"/>
      <c r="K54" s="139"/>
      <c r="L54" s="137"/>
      <c r="M54" s="137"/>
      <c r="N54" s="137"/>
      <c r="O54" s="140"/>
      <c r="P54" s="24"/>
    </row>
    <row r="55" spans="2:16" s="21" customFormat="1" ht="12.9" x14ac:dyDescent="0.3">
      <c r="B55" s="119"/>
      <c r="C55" s="127" t="s">
        <v>118</v>
      </c>
      <c r="D55" s="162"/>
      <c r="E55" s="163"/>
      <c r="F55" s="137">
        <v>0</v>
      </c>
      <c r="G55" s="137">
        <v>0</v>
      </c>
      <c r="H55" s="137">
        <v>0</v>
      </c>
      <c r="I55" s="137">
        <v>0</v>
      </c>
      <c r="J55" s="138">
        <f t="shared" si="0"/>
        <v>0</v>
      </c>
      <c r="K55" s="139">
        <v>0</v>
      </c>
      <c r="L55" s="137">
        <v>0</v>
      </c>
      <c r="M55" s="137">
        <f>M31+M54</f>
        <v>0</v>
      </c>
      <c r="N55" s="137">
        <f t="shared" si="3"/>
        <v>0</v>
      </c>
      <c r="O55" s="140">
        <f t="shared" si="2"/>
        <v>0</v>
      </c>
      <c r="P55" s="24"/>
    </row>
    <row r="56" spans="2:16" s="21" customFormat="1" ht="12.9" x14ac:dyDescent="0.3">
      <c r="B56" s="119"/>
      <c r="C56" s="127" t="s">
        <v>120</v>
      </c>
      <c r="D56" s="162"/>
      <c r="E56" s="163"/>
      <c r="F56" s="137">
        <v>0</v>
      </c>
      <c r="G56" s="137">
        <v>0</v>
      </c>
      <c r="H56" s="137">
        <v>0</v>
      </c>
      <c r="I56" s="137">
        <v>0</v>
      </c>
      <c r="J56" s="138">
        <f t="shared" si="0"/>
        <v>0</v>
      </c>
      <c r="K56" s="139">
        <v>0</v>
      </c>
      <c r="L56" s="137">
        <v>0</v>
      </c>
      <c r="M56" s="137">
        <f>M32+M55</f>
        <v>0</v>
      </c>
      <c r="N56" s="137">
        <f t="shared" si="3"/>
        <v>0</v>
      </c>
      <c r="O56" s="140">
        <f t="shared" si="2"/>
        <v>0</v>
      </c>
      <c r="P56" s="24"/>
    </row>
    <row r="57" spans="2:16" s="21" customFormat="1" ht="12.9" x14ac:dyDescent="0.3">
      <c r="B57" s="119"/>
      <c r="C57" s="127" t="s">
        <v>119</v>
      </c>
      <c r="D57" s="162"/>
      <c r="E57" s="163"/>
      <c r="F57" s="137">
        <v>0</v>
      </c>
      <c r="G57" s="137">
        <v>0</v>
      </c>
      <c r="H57" s="137">
        <v>0</v>
      </c>
      <c r="I57" s="137">
        <v>0</v>
      </c>
      <c r="J57" s="138">
        <f t="shared" si="0"/>
        <v>0</v>
      </c>
      <c r="K57" s="139">
        <v>0</v>
      </c>
      <c r="L57" s="137">
        <v>0</v>
      </c>
      <c r="M57" s="137">
        <f>M33+M56</f>
        <v>0</v>
      </c>
      <c r="N57" s="137">
        <f t="shared" si="3"/>
        <v>0</v>
      </c>
      <c r="O57" s="140">
        <f t="shared" si="2"/>
        <v>0</v>
      </c>
      <c r="P57" s="24"/>
    </row>
    <row r="58" spans="2:16" s="21" customFormat="1" ht="12.9" x14ac:dyDescent="0.3">
      <c r="B58" s="120"/>
      <c r="C58" s="128" t="s">
        <v>180</v>
      </c>
      <c r="D58" s="162"/>
      <c r="E58" s="163"/>
      <c r="F58" s="137">
        <v>0</v>
      </c>
      <c r="G58" s="137">
        <v>0</v>
      </c>
      <c r="H58" s="137">
        <v>0</v>
      </c>
      <c r="I58" s="137">
        <v>0</v>
      </c>
      <c r="J58" s="138">
        <f t="shared" si="0"/>
        <v>0</v>
      </c>
      <c r="K58" s="139">
        <v>0</v>
      </c>
      <c r="L58" s="137">
        <v>0</v>
      </c>
      <c r="M58" s="137">
        <f>M34+M57</f>
        <v>0</v>
      </c>
      <c r="N58" s="137">
        <f t="shared" si="3"/>
        <v>0</v>
      </c>
      <c r="O58" s="140">
        <f t="shared" si="2"/>
        <v>0</v>
      </c>
      <c r="P58" s="24"/>
    </row>
    <row r="59" spans="2:16" s="21" customFormat="1" ht="12.9" x14ac:dyDescent="0.3">
      <c r="B59" s="120"/>
      <c r="C59" s="128" t="s">
        <v>140</v>
      </c>
      <c r="D59" s="162"/>
      <c r="E59" s="163"/>
      <c r="F59" s="137">
        <v>0</v>
      </c>
      <c r="G59" s="137">
        <v>0</v>
      </c>
      <c r="H59" s="137">
        <v>0</v>
      </c>
      <c r="I59" s="137">
        <v>0</v>
      </c>
      <c r="J59" s="138">
        <f t="shared" si="0"/>
        <v>0</v>
      </c>
      <c r="K59" s="139">
        <v>0</v>
      </c>
      <c r="L59" s="137">
        <v>0</v>
      </c>
      <c r="M59" s="137">
        <f>M35+M58</f>
        <v>0</v>
      </c>
      <c r="N59" s="137">
        <f t="shared" si="3"/>
        <v>0</v>
      </c>
      <c r="O59" s="140">
        <f t="shared" si="2"/>
        <v>0</v>
      </c>
      <c r="P59" s="24"/>
    </row>
    <row r="60" spans="2:16" s="21" customFormat="1" ht="12.9" x14ac:dyDescent="0.3">
      <c r="B60" s="120"/>
      <c r="C60" s="128" t="s">
        <v>121</v>
      </c>
      <c r="D60" s="162"/>
      <c r="E60" s="163"/>
      <c r="F60" s="137"/>
      <c r="G60" s="137"/>
      <c r="H60" s="137"/>
      <c r="I60" s="137"/>
      <c r="J60" s="138"/>
      <c r="K60" s="139"/>
      <c r="L60" s="137"/>
      <c r="M60" s="137"/>
      <c r="N60" s="137"/>
      <c r="O60" s="140">
        <f t="shared" si="2"/>
        <v>0</v>
      </c>
      <c r="P60" s="24"/>
    </row>
    <row r="61" spans="2:16" ht="12.9" x14ac:dyDescent="0.3">
      <c r="B61" s="119"/>
      <c r="C61" s="127" t="s">
        <v>141</v>
      </c>
      <c r="D61" s="164"/>
      <c r="E61" s="165"/>
      <c r="F61" s="137">
        <v>0</v>
      </c>
      <c r="G61" s="137">
        <v>0</v>
      </c>
      <c r="H61" s="137">
        <v>0</v>
      </c>
      <c r="I61" s="137">
        <v>0</v>
      </c>
      <c r="J61" s="138">
        <f t="shared" si="0"/>
        <v>0</v>
      </c>
      <c r="K61" s="139">
        <v>0</v>
      </c>
      <c r="L61" s="137">
        <v>0</v>
      </c>
      <c r="M61" s="137">
        <f>M37+M60</f>
        <v>0</v>
      </c>
      <c r="N61" s="137">
        <f t="shared" si="3"/>
        <v>0</v>
      </c>
      <c r="O61" s="140">
        <f t="shared" si="2"/>
        <v>0</v>
      </c>
      <c r="P61" s="5"/>
    </row>
    <row r="62" spans="2:16" ht="12.9" x14ac:dyDescent="0.3">
      <c r="B62" s="119"/>
      <c r="C62" s="127" t="s">
        <v>361</v>
      </c>
      <c r="D62" s="164"/>
      <c r="E62" s="501"/>
      <c r="F62" s="137"/>
      <c r="G62" s="137"/>
      <c r="H62" s="137"/>
      <c r="I62" s="137"/>
      <c r="J62" s="138"/>
      <c r="K62" s="139"/>
      <c r="L62" s="137"/>
      <c r="M62" s="137"/>
      <c r="N62" s="137"/>
      <c r="O62" s="140"/>
      <c r="P62" s="5"/>
    </row>
    <row r="63" spans="2:16" ht="12.9" x14ac:dyDescent="0.3">
      <c r="B63" s="120"/>
      <c r="C63" s="128" t="s">
        <v>122</v>
      </c>
      <c r="D63" s="164"/>
      <c r="E63" s="165"/>
      <c r="F63" s="137">
        <v>0</v>
      </c>
      <c r="G63" s="137">
        <v>0</v>
      </c>
      <c r="H63" s="137">
        <v>0</v>
      </c>
      <c r="I63" s="137">
        <v>0</v>
      </c>
      <c r="J63" s="138">
        <f t="shared" ref="J63:J68" si="4">H63+I63</f>
        <v>0</v>
      </c>
      <c r="K63" s="139">
        <v>0</v>
      </c>
      <c r="L63" s="137">
        <v>0</v>
      </c>
      <c r="M63" s="137">
        <f>M38+M61</f>
        <v>0</v>
      </c>
      <c r="N63" s="137">
        <f t="shared" si="3"/>
        <v>0</v>
      </c>
      <c r="O63" s="140">
        <f t="shared" si="2"/>
        <v>0</v>
      </c>
      <c r="P63" s="5"/>
    </row>
    <row r="64" spans="2:16" ht="12.9" x14ac:dyDescent="0.3">
      <c r="B64" s="120"/>
      <c r="C64" s="128" t="s">
        <v>123</v>
      </c>
      <c r="D64" s="164"/>
      <c r="E64" s="165"/>
      <c r="F64" s="137">
        <v>0</v>
      </c>
      <c r="G64" s="137">
        <v>0</v>
      </c>
      <c r="H64" s="137">
        <v>0</v>
      </c>
      <c r="I64" s="137">
        <v>0</v>
      </c>
      <c r="J64" s="138">
        <f t="shared" si="4"/>
        <v>0</v>
      </c>
      <c r="K64" s="139">
        <v>0</v>
      </c>
      <c r="L64" s="137">
        <v>0</v>
      </c>
      <c r="M64" s="137">
        <f>M39+M63</f>
        <v>0</v>
      </c>
      <c r="N64" s="137">
        <f t="shared" si="3"/>
        <v>0</v>
      </c>
      <c r="O64" s="140">
        <f t="shared" si="2"/>
        <v>0</v>
      </c>
      <c r="P64" s="5"/>
    </row>
    <row r="65" spans="2:16" ht="12.9" x14ac:dyDescent="0.3">
      <c r="B65" s="120"/>
      <c r="C65" s="128" t="s">
        <v>126</v>
      </c>
      <c r="D65" s="164" t="s">
        <v>5</v>
      </c>
      <c r="E65" s="165"/>
      <c r="F65" s="137"/>
      <c r="G65" s="137"/>
      <c r="H65" s="137"/>
      <c r="I65" s="137"/>
      <c r="J65" s="138"/>
      <c r="K65" s="139"/>
      <c r="L65" s="137"/>
      <c r="M65" s="137"/>
      <c r="N65" s="137"/>
      <c r="O65" s="140"/>
      <c r="P65" s="5"/>
    </row>
    <row r="66" spans="2:16" ht="12.9" x14ac:dyDescent="0.3">
      <c r="B66" s="119"/>
      <c r="C66" s="127" t="s">
        <v>124</v>
      </c>
      <c r="D66" s="164"/>
      <c r="E66" s="165"/>
      <c r="F66" s="137">
        <v>0</v>
      </c>
      <c r="G66" s="137">
        <v>0</v>
      </c>
      <c r="H66" s="137">
        <v>0</v>
      </c>
      <c r="I66" s="137">
        <v>0</v>
      </c>
      <c r="J66" s="138">
        <f t="shared" si="4"/>
        <v>0</v>
      </c>
      <c r="K66" s="139">
        <v>0</v>
      </c>
      <c r="L66" s="137">
        <v>0</v>
      </c>
      <c r="M66" s="137">
        <f>M41+M65</f>
        <v>0</v>
      </c>
      <c r="N66" s="137">
        <f t="shared" si="3"/>
        <v>0</v>
      </c>
      <c r="O66" s="140">
        <f t="shared" si="2"/>
        <v>0</v>
      </c>
      <c r="P66" s="5"/>
    </row>
    <row r="67" spans="2:16" ht="12.9" x14ac:dyDescent="0.3">
      <c r="B67" s="119"/>
      <c r="C67" s="127" t="s">
        <v>125</v>
      </c>
      <c r="D67" s="164"/>
      <c r="E67" s="165"/>
      <c r="F67" s="137">
        <v>0</v>
      </c>
      <c r="G67" s="137">
        <v>0</v>
      </c>
      <c r="H67" s="137">
        <v>0</v>
      </c>
      <c r="I67" s="137">
        <v>0</v>
      </c>
      <c r="J67" s="138">
        <f t="shared" si="4"/>
        <v>0</v>
      </c>
      <c r="K67" s="139">
        <v>0</v>
      </c>
      <c r="L67" s="137">
        <v>0</v>
      </c>
      <c r="M67" s="137">
        <f>M42+M66</f>
        <v>0</v>
      </c>
      <c r="N67" s="137">
        <f t="shared" si="3"/>
        <v>0</v>
      </c>
      <c r="O67" s="140">
        <f t="shared" si="2"/>
        <v>0</v>
      </c>
      <c r="P67" s="5"/>
    </row>
    <row r="68" spans="2:16" ht="12.9" x14ac:dyDescent="0.3">
      <c r="B68" s="119"/>
      <c r="C68" s="127" t="s">
        <v>142</v>
      </c>
      <c r="D68" s="166"/>
      <c r="E68" s="167"/>
      <c r="F68" s="143">
        <v>0</v>
      </c>
      <c r="G68" s="143">
        <v>0</v>
      </c>
      <c r="H68" s="143">
        <v>0</v>
      </c>
      <c r="I68" s="143">
        <v>0</v>
      </c>
      <c r="J68" s="144">
        <f t="shared" si="4"/>
        <v>0</v>
      </c>
      <c r="K68" s="145">
        <v>0</v>
      </c>
      <c r="L68" s="143">
        <v>0</v>
      </c>
      <c r="M68" s="143">
        <f>M43+M67</f>
        <v>0</v>
      </c>
      <c r="N68" s="143">
        <f t="shared" si="3"/>
        <v>0</v>
      </c>
      <c r="O68" s="146">
        <f t="shared" si="2"/>
        <v>0</v>
      </c>
      <c r="P68" s="5"/>
    </row>
    <row r="69" spans="2:16" ht="13.3" thickBot="1" x14ac:dyDescent="0.35">
      <c r="B69" s="121"/>
      <c r="C69" s="124" t="s">
        <v>219</v>
      </c>
      <c r="D69" s="168"/>
      <c r="E69" s="169"/>
      <c r="F69" s="169"/>
      <c r="G69" s="169"/>
      <c r="H69" s="170">
        <f>SUM(H18:H68)</f>
        <v>100000</v>
      </c>
      <c r="I69" s="170">
        <f>SUM(I18:I68)</f>
        <v>0</v>
      </c>
      <c r="J69" s="171">
        <f>SUM(J18:J68)</f>
        <v>100000</v>
      </c>
      <c r="K69" s="172"/>
      <c r="L69" s="170">
        <f>SUM(L18:L68)</f>
        <v>0</v>
      </c>
      <c r="M69" s="170">
        <f>SUM(M18:M68)</f>
        <v>0</v>
      </c>
      <c r="N69" s="170">
        <f>SUM(N18:N68)</f>
        <v>0</v>
      </c>
      <c r="O69" s="170">
        <f>SUM(O18:O68)</f>
        <v>100000</v>
      </c>
      <c r="P69" s="5"/>
    </row>
    <row r="70" spans="2:16" ht="13.3" thickBot="1" x14ac:dyDescent="0.35">
      <c r="B70" s="122"/>
      <c r="C70" s="123" t="s">
        <v>284</v>
      </c>
      <c r="D70" s="173"/>
      <c r="E70" s="174"/>
      <c r="F70" s="174"/>
      <c r="G70" s="174"/>
      <c r="H70" s="175">
        <f>H16+H69</f>
        <v>100000</v>
      </c>
      <c r="I70" s="175">
        <f>I16+I69</f>
        <v>0</v>
      </c>
      <c r="J70" s="176">
        <f>J16+J69</f>
        <v>100000</v>
      </c>
      <c r="K70" s="177"/>
      <c r="L70" s="175">
        <f>L16+L69</f>
        <v>0</v>
      </c>
      <c r="M70" s="175">
        <f>M16+M69</f>
        <v>0</v>
      </c>
      <c r="N70" s="175">
        <f>N16+N69</f>
        <v>0</v>
      </c>
      <c r="O70" s="175">
        <f>O16+O69</f>
        <v>100000</v>
      </c>
      <c r="P70" s="5"/>
    </row>
    <row r="71" spans="2:16" ht="14.8" customHeight="1" x14ac:dyDescent="0.35">
      <c r="B71" s="71" t="s">
        <v>186</v>
      </c>
      <c r="C71" s="443" t="s">
        <v>237</v>
      </c>
      <c r="P71" s="5"/>
    </row>
    <row r="72" spans="2:16" ht="13.75" customHeight="1" x14ac:dyDescent="0.35">
      <c r="C72" s="500" t="s">
        <v>358</v>
      </c>
      <c r="D72" s="469"/>
      <c r="P72" s="5"/>
    </row>
    <row r="73" spans="2:16" ht="14.15" x14ac:dyDescent="0.35">
      <c r="B73" s="48"/>
      <c r="C73" s="500" t="s">
        <v>359</v>
      </c>
      <c r="D73" s="469"/>
      <c r="P73" s="5"/>
    </row>
    <row r="74" spans="2:16" ht="14.15" x14ac:dyDescent="0.35">
      <c r="C74" s="469"/>
      <c r="D74" s="469"/>
      <c r="P74" s="5"/>
    </row>
    <row r="75" spans="2:16" x14ac:dyDescent="0.3">
      <c r="P75" s="5"/>
    </row>
    <row r="76" spans="2:16" x14ac:dyDescent="0.3">
      <c r="P76" s="5"/>
    </row>
  </sheetData>
  <mergeCells count="22">
    <mergeCell ref="B9:B10"/>
    <mergeCell ref="C9:C10"/>
    <mergeCell ref="D9:E9"/>
    <mergeCell ref="F9:G9"/>
    <mergeCell ref="C7:O7"/>
    <mergeCell ref="D8:J8"/>
    <mergeCell ref="I9:I10"/>
    <mergeCell ref="H9:H10"/>
    <mergeCell ref="J9:J10"/>
    <mergeCell ref="K9:K10"/>
    <mergeCell ref="K8:O8"/>
    <mergeCell ref="L9:O9"/>
    <mergeCell ref="B1:J1"/>
    <mergeCell ref="K1:O1"/>
    <mergeCell ref="D6:G6"/>
    <mergeCell ref="B4:O4"/>
    <mergeCell ref="D5:G5"/>
    <mergeCell ref="H5:J6"/>
    <mergeCell ref="M5:O5"/>
    <mergeCell ref="M6:O6"/>
    <mergeCell ref="K5:L5"/>
    <mergeCell ref="K6:L6"/>
  </mergeCells>
  <phoneticPr fontId="0" type="noConversion"/>
  <pageMargins left="0.48" right="0.41" top="0.48" bottom="0.66" header="0.5" footer="0.5"/>
  <pageSetup scale="7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74"/>
  <sheetViews>
    <sheetView showGridLines="0" topLeftCell="A40" zoomScaleNormal="100" workbookViewId="0">
      <selection activeCell="C45" sqref="C45"/>
    </sheetView>
  </sheetViews>
  <sheetFormatPr defaultRowHeight="12.45" x14ac:dyDescent="0.3"/>
  <cols>
    <col min="1" max="1" width="2.15234375" customWidth="1"/>
    <col min="2" max="2" width="7.15234375" customWidth="1"/>
    <col min="3" max="3" width="30.3828125" customWidth="1"/>
    <col min="4" max="7" width="8.921875" customWidth="1"/>
    <col min="8" max="15" width="12.15234375" customWidth="1"/>
    <col min="16" max="16" width="2.4609375" customWidth="1"/>
  </cols>
  <sheetData>
    <row r="1" spans="2:15" ht="12.9" x14ac:dyDescent="0.3">
      <c r="B1" s="570"/>
      <c r="C1" s="571"/>
      <c r="D1" s="670"/>
      <c r="E1" s="670"/>
      <c r="F1" s="670"/>
      <c r="G1" s="670"/>
      <c r="H1" s="670"/>
      <c r="I1" s="670"/>
      <c r="J1" s="670"/>
      <c r="K1" s="572"/>
      <c r="L1" s="574"/>
      <c r="M1" s="574"/>
      <c r="N1" s="574"/>
      <c r="O1" s="574"/>
    </row>
    <row r="2" spans="2:15" x14ac:dyDescent="0.3">
      <c r="B2" s="79" t="s">
        <v>236</v>
      </c>
      <c r="C2" s="80"/>
      <c r="D2" s="80"/>
      <c r="E2" s="80"/>
      <c r="F2" s="80"/>
      <c r="G2" s="80"/>
      <c r="H2" s="80"/>
      <c r="I2" s="80"/>
      <c r="J2" s="80"/>
      <c r="K2" s="78"/>
      <c r="L2" s="78"/>
      <c r="M2" s="78"/>
      <c r="N2" s="78"/>
      <c r="O2" s="81" t="s">
        <v>339</v>
      </c>
    </row>
    <row r="3" spans="2:15" x14ac:dyDescent="0.3">
      <c r="B3" s="494" t="s">
        <v>353</v>
      </c>
      <c r="C3" s="493"/>
      <c r="D3" s="493"/>
      <c r="E3" s="493"/>
      <c r="F3" s="493"/>
      <c r="G3" s="493"/>
      <c r="H3" s="493"/>
      <c r="I3" s="493"/>
      <c r="J3" s="493"/>
      <c r="K3" s="495"/>
      <c r="L3" s="495"/>
      <c r="M3" s="495"/>
      <c r="N3" s="495"/>
      <c r="O3" s="81"/>
    </row>
    <row r="4" spans="2:15" ht="18.149999999999999" customHeight="1" x14ac:dyDescent="0.3">
      <c r="B4" s="674" t="s">
        <v>264</v>
      </c>
      <c r="C4" s="781"/>
      <c r="D4" s="781"/>
      <c r="E4" s="781"/>
      <c r="F4" s="781"/>
      <c r="G4" s="781"/>
      <c r="H4" s="781"/>
      <c r="I4" s="781"/>
      <c r="J4" s="781"/>
      <c r="K4" s="781"/>
      <c r="L4" s="781"/>
      <c r="M4" s="781"/>
      <c r="N4" s="781"/>
      <c r="O4" s="781"/>
    </row>
    <row r="5" spans="2:15" ht="24.9" x14ac:dyDescent="0.35">
      <c r="C5" s="178" t="s">
        <v>192</v>
      </c>
      <c r="D5" s="506">
        <v>0</v>
      </c>
      <c r="E5" s="507"/>
      <c r="F5" s="507"/>
      <c r="G5" s="507"/>
      <c r="H5" s="756"/>
      <c r="I5" s="542"/>
      <c r="J5" s="542"/>
      <c r="K5" s="784" t="s">
        <v>0</v>
      </c>
      <c r="L5" s="502"/>
      <c r="M5" s="47"/>
      <c r="N5" s="47"/>
      <c r="O5" s="47"/>
    </row>
    <row r="6" spans="2:15" ht="12.9" x14ac:dyDescent="0.3">
      <c r="B6" s="2"/>
      <c r="C6" s="179" t="s">
        <v>272</v>
      </c>
      <c r="D6" s="787" t="s">
        <v>211</v>
      </c>
      <c r="E6" s="788"/>
      <c r="F6" s="788"/>
      <c r="G6" s="788"/>
      <c r="H6" s="542"/>
      <c r="I6" s="542"/>
      <c r="J6" s="542"/>
      <c r="K6" s="785" t="s">
        <v>2</v>
      </c>
      <c r="L6" s="786"/>
      <c r="M6" s="46"/>
      <c r="N6" s="46"/>
      <c r="O6" s="46"/>
    </row>
    <row r="7" spans="2:15" s="21" customFormat="1" ht="7.5" customHeight="1" thickBot="1" x14ac:dyDescent="0.35">
      <c r="B7" s="23"/>
      <c r="C7" s="730"/>
      <c r="D7" s="656"/>
      <c r="E7" s="656"/>
      <c r="F7" s="656"/>
      <c r="G7" s="656"/>
      <c r="H7" s="656"/>
      <c r="I7" s="656"/>
      <c r="J7" s="656"/>
      <c r="K7" s="656"/>
      <c r="L7" s="656"/>
      <c r="M7" s="656"/>
      <c r="N7" s="656"/>
      <c r="O7" s="656"/>
    </row>
    <row r="8" spans="2:15" s="21" customFormat="1" ht="11.15" customHeight="1" thickBot="1" x14ac:dyDescent="0.4">
      <c r="B8" s="53" t="s">
        <v>15</v>
      </c>
      <c r="C8" s="54" t="s">
        <v>7</v>
      </c>
      <c r="D8" s="709" t="s">
        <v>16</v>
      </c>
      <c r="E8" s="711"/>
      <c r="F8" s="711"/>
      <c r="G8" s="711"/>
      <c r="H8" s="711"/>
      <c r="I8" s="711"/>
      <c r="J8" s="712"/>
      <c r="K8" s="782" t="s">
        <v>17</v>
      </c>
      <c r="L8" s="783"/>
      <c r="M8" s="783"/>
      <c r="N8" s="783"/>
      <c r="O8" s="783"/>
    </row>
    <row r="9" spans="2:15" s="21" customFormat="1" ht="13.3" customHeight="1" x14ac:dyDescent="0.3">
      <c r="B9" s="737" t="s">
        <v>52</v>
      </c>
      <c r="C9" s="774" t="s">
        <v>14</v>
      </c>
      <c r="D9" s="760" t="s">
        <v>67</v>
      </c>
      <c r="E9" s="776"/>
      <c r="F9" s="770" t="s">
        <v>24</v>
      </c>
      <c r="G9" s="777"/>
      <c r="H9" s="766" t="s">
        <v>277</v>
      </c>
      <c r="I9" s="779" t="s">
        <v>217</v>
      </c>
      <c r="J9" s="740" t="s">
        <v>278</v>
      </c>
      <c r="K9" s="767" t="s">
        <v>68</v>
      </c>
      <c r="L9" s="770" t="s">
        <v>151</v>
      </c>
      <c r="M9" s="771"/>
      <c r="N9" s="772"/>
      <c r="O9" s="778"/>
    </row>
    <row r="10" spans="2:15" s="21" customFormat="1" ht="13.3" customHeight="1" thickBot="1" x14ac:dyDescent="0.35">
      <c r="B10" s="739"/>
      <c r="C10" s="775"/>
      <c r="D10" s="100" t="s">
        <v>12</v>
      </c>
      <c r="E10" s="101" t="s">
        <v>23</v>
      </c>
      <c r="F10" s="102" t="s">
        <v>25</v>
      </c>
      <c r="G10" s="102" t="s">
        <v>66</v>
      </c>
      <c r="H10" s="752"/>
      <c r="I10" s="780"/>
      <c r="J10" s="741"/>
      <c r="K10" s="768"/>
      <c r="L10" s="103" t="s">
        <v>150</v>
      </c>
      <c r="M10" s="104" t="s">
        <v>280</v>
      </c>
      <c r="N10" s="104" t="s">
        <v>20</v>
      </c>
      <c r="O10" s="105" t="s">
        <v>281</v>
      </c>
    </row>
    <row r="11" spans="2:15" s="21" customFormat="1" ht="12.9" x14ac:dyDescent="0.3">
      <c r="B11" s="385"/>
      <c r="C11" s="228" t="s">
        <v>215</v>
      </c>
      <c r="D11" s="386"/>
      <c r="E11" s="387"/>
      <c r="F11" s="383"/>
      <c r="G11" s="383"/>
      <c r="H11" s="383"/>
      <c r="I11" s="383"/>
      <c r="J11" s="388"/>
      <c r="K11" s="389"/>
      <c r="L11" s="383"/>
      <c r="M11" s="383"/>
      <c r="N11" s="383"/>
      <c r="O11" s="384"/>
    </row>
    <row r="12" spans="2:15" s="21" customFormat="1" ht="12.9" x14ac:dyDescent="0.3">
      <c r="B12" s="114"/>
      <c r="C12" s="115" t="s">
        <v>73</v>
      </c>
      <c r="D12" s="135"/>
      <c r="E12" s="136"/>
      <c r="F12" s="137"/>
      <c r="G12" s="188"/>
      <c r="H12" s="137"/>
      <c r="I12" s="137"/>
      <c r="J12" s="189"/>
      <c r="K12" s="190"/>
      <c r="L12" s="137"/>
      <c r="M12" s="137"/>
      <c r="N12" s="137"/>
      <c r="O12" s="140"/>
    </row>
    <row r="13" spans="2:15" s="21" customFormat="1" ht="12.9" x14ac:dyDescent="0.3">
      <c r="B13" s="116"/>
      <c r="C13" s="117" t="s">
        <v>153</v>
      </c>
      <c r="D13" s="135">
        <v>50</v>
      </c>
      <c r="E13" s="136" t="s">
        <v>147</v>
      </c>
      <c r="F13" s="137">
        <v>58</v>
      </c>
      <c r="G13" s="188"/>
      <c r="H13" s="137">
        <f>D13*F13</f>
        <v>2900</v>
      </c>
      <c r="I13" s="137">
        <v>0</v>
      </c>
      <c r="J13" s="138">
        <f>H13+I13</f>
        <v>2900</v>
      </c>
      <c r="K13" s="190">
        <v>0</v>
      </c>
      <c r="L13" s="137">
        <f t="shared" ref="L13:L18" si="0">K13*F13</f>
        <v>0</v>
      </c>
      <c r="M13" s="137">
        <v>0</v>
      </c>
      <c r="N13" s="137">
        <f t="shared" ref="N13:N18" si="1">L13-M13</f>
        <v>0</v>
      </c>
      <c r="O13" s="140">
        <f t="shared" ref="O13:O18" si="2">J13-L13</f>
        <v>2900</v>
      </c>
    </row>
    <row r="14" spans="2:15" s="21" customFormat="1" ht="12.9" x14ac:dyDescent="0.3">
      <c r="B14" s="116"/>
      <c r="C14" s="117" t="s">
        <v>89</v>
      </c>
      <c r="D14" s="135">
        <v>2000</v>
      </c>
      <c r="E14" s="136" t="s">
        <v>147</v>
      </c>
      <c r="F14" s="137">
        <v>38</v>
      </c>
      <c r="G14" s="188"/>
      <c r="H14" s="137">
        <f t="shared" ref="H14:H24" si="3">D14*F14</f>
        <v>76000</v>
      </c>
      <c r="I14" s="137">
        <v>0</v>
      </c>
      <c r="J14" s="138">
        <f t="shared" ref="J14:J25" si="4">H14+I14</f>
        <v>76000</v>
      </c>
      <c r="K14" s="190">
        <v>0</v>
      </c>
      <c r="L14" s="137">
        <f t="shared" si="0"/>
        <v>0</v>
      </c>
      <c r="M14" s="137">
        <v>0</v>
      </c>
      <c r="N14" s="137">
        <f t="shared" si="1"/>
        <v>0</v>
      </c>
      <c r="O14" s="140">
        <f t="shared" si="2"/>
        <v>76000</v>
      </c>
    </row>
    <row r="15" spans="2:15" s="21" customFormat="1" ht="12.9" x14ac:dyDescent="0.3">
      <c r="B15" s="116"/>
      <c r="C15" s="117" t="s">
        <v>155</v>
      </c>
      <c r="D15" s="135">
        <v>250</v>
      </c>
      <c r="E15" s="136" t="s">
        <v>147</v>
      </c>
      <c r="F15" s="137">
        <v>20</v>
      </c>
      <c r="G15" s="188"/>
      <c r="H15" s="137">
        <f t="shared" si="3"/>
        <v>5000</v>
      </c>
      <c r="I15" s="137">
        <v>0</v>
      </c>
      <c r="J15" s="138">
        <f t="shared" si="4"/>
        <v>5000</v>
      </c>
      <c r="K15" s="190">
        <v>0</v>
      </c>
      <c r="L15" s="137">
        <f t="shared" si="0"/>
        <v>0</v>
      </c>
      <c r="M15" s="137">
        <v>0</v>
      </c>
      <c r="N15" s="137">
        <f t="shared" si="1"/>
        <v>0</v>
      </c>
      <c r="O15" s="140">
        <f t="shared" si="2"/>
        <v>5000</v>
      </c>
    </row>
    <row r="16" spans="2:15" s="21" customFormat="1" ht="12.9" x14ac:dyDescent="0.3">
      <c r="B16" s="116"/>
      <c r="C16" s="117" t="s">
        <v>208</v>
      </c>
      <c r="D16" s="135">
        <v>500</v>
      </c>
      <c r="E16" s="136" t="s">
        <v>147</v>
      </c>
      <c r="F16" s="137">
        <v>10</v>
      </c>
      <c r="G16" s="188"/>
      <c r="H16" s="137">
        <f t="shared" si="3"/>
        <v>5000</v>
      </c>
      <c r="I16" s="137">
        <v>0</v>
      </c>
      <c r="J16" s="138">
        <f t="shared" si="4"/>
        <v>5000</v>
      </c>
      <c r="K16" s="190">
        <v>0</v>
      </c>
      <c r="L16" s="137">
        <f t="shared" si="0"/>
        <v>0</v>
      </c>
      <c r="M16" s="137">
        <v>0</v>
      </c>
      <c r="N16" s="137">
        <f t="shared" si="1"/>
        <v>0</v>
      </c>
      <c r="O16" s="140">
        <f t="shared" si="2"/>
        <v>5000</v>
      </c>
    </row>
    <row r="17" spans="2:15" s="21" customFormat="1" ht="12.9" x14ac:dyDescent="0.3">
      <c r="B17" s="116"/>
      <c r="C17" s="117" t="s">
        <v>91</v>
      </c>
      <c r="D17" s="135">
        <v>100</v>
      </c>
      <c r="E17" s="136" t="s">
        <v>147</v>
      </c>
      <c r="F17" s="137">
        <v>20</v>
      </c>
      <c r="G17" s="188"/>
      <c r="H17" s="137">
        <f t="shared" si="3"/>
        <v>2000</v>
      </c>
      <c r="I17" s="137">
        <v>0</v>
      </c>
      <c r="J17" s="138">
        <f t="shared" si="4"/>
        <v>2000</v>
      </c>
      <c r="K17" s="190">
        <v>0</v>
      </c>
      <c r="L17" s="137">
        <f t="shared" si="0"/>
        <v>0</v>
      </c>
      <c r="M17" s="137">
        <v>0</v>
      </c>
      <c r="N17" s="137">
        <f t="shared" si="1"/>
        <v>0</v>
      </c>
      <c r="O17" s="140">
        <f t="shared" si="2"/>
        <v>2000</v>
      </c>
    </row>
    <row r="18" spans="2:15" s="21" customFormat="1" ht="12.9" x14ac:dyDescent="0.3">
      <c r="B18" s="116"/>
      <c r="C18" s="117" t="s">
        <v>143</v>
      </c>
      <c r="D18" s="135">
        <v>50</v>
      </c>
      <c r="E18" s="136" t="s">
        <v>147</v>
      </c>
      <c r="F18" s="137">
        <v>10</v>
      </c>
      <c r="G18" s="188"/>
      <c r="H18" s="137">
        <f t="shared" si="3"/>
        <v>500</v>
      </c>
      <c r="I18" s="137">
        <v>0</v>
      </c>
      <c r="J18" s="191">
        <f t="shared" si="4"/>
        <v>500</v>
      </c>
      <c r="K18" s="139">
        <v>0</v>
      </c>
      <c r="L18" s="137">
        <f t="shared" si="0"/>
        <v>0</v>
      </c>
      <c r="M18" s="137">
        <v>0</v>
      </c>
      <c r="N18" s="137">
        <f t="shared" si="1"/>
        <v>0</v>
      </c>
      <c r="O18" s="140">
        <f t="shared" si="2"/>
        <v>500</v>
      </c>
    </row>
    <row r="19" spans="2:15" s="21" customFormat="1" ht="12.9" x14ac:dyDescent="0.3">
      <c r="B19" s="114"/>
      <c r="C19" s="115" t="s">
        <v>72</v>
      </c>
      <c r="D19" s="135"/>
      <c r="E19" s="136"/>
      <c r="F19" s="137"/>
      <c r="G19" s="188"/>
      <c r="H19" s="137"/>
      <c r="I19" s="137"/>
      <c r="J19" s="140"/>
      <c r="K19" s="139"/>
      <c r="L19" s="190"/>
      <c r="M19" s="137"/>
      <c r="N19" s="137"/>
      <c r="O19" s="140"/>
    </row>
    <row r="20" spans="2:15" s="21" customFormat="1" ht="12.9" x14ac:dyDescent="0.3">
      <c r="B20" s="116"/>
      <c r="C20" s="117" t="s">
        <v>144</v>
      </c>
      <c r="D20" s="135">
        <v>2000</v>
      </c>
      <c r="E20" s="136" t="s">
        <v>147</v>
      </c>
      <c r="F20" s="137">
        <v>24</v>
      </c>
      <c r="G20" s="188"/>
      <c r="H20" s="137">
        <f t="shared" si="3"/>
        <v>48000</v>
      </c>
      <c r="I20" s="137">
        <v>0</v>
      </c>
      <c r="J20" s="191">
        <f t="shared" si="4"/>
        <v>48000</v>
      </c>
      <c r="K20" s="139">
        <v>0</v>
      </c>
      <c r="L20" s="137">
        <f t="shared" ref="L20:L25" si="5">K20*F20</f>
        <v>0</v>
      </c>
      <c r="M20" s="137">
        <v>0</v>
      </c>
      <c r="N20" s="137">
        <f t="shared" ref="N20:N25" si="6">L20-M20</f>
        <v>0</v>
      </c>
      <c r="O20" s="140">
        <f t="shared" ref="O20:O25" si="7">J20-L20</f>
        <v>48000</v>
      </c>
    </row>
    <row r="21" spans="2:15" s="21" customFormat="1" ht="12.9" x14ac:dyDescent="0.3">
      <c r="B21" s="116"/>
      <c r="C21" s="117" t="s">
        <v>157</v>
      </c>
      <c r="D21" s="135">
        <v>2000</v>
      </c>
      <c r="E21" s="136" t="s">
        <v>147</v>
      </c>
      <c r="F21" s="137">
        <v>19</v>
      </c>
      <c r="G21" s="188"/>
      <c r="H21" s="137">
        <f t="shared" si="3"/>
        <v>38000</v>
      </c>
      <c r="I21" s="137">
        <v>0</v>
      </c>
      <c r="J21" s="191">
        <f t="shared" si="4"/>
        <v>38000</v>
      </c>
      <c r="K21" s="139">
        <v>0</v>
      </c>
      <c r="L21" s="137">
        <f t="shared" si="5"/>
        <v>0</v>
      </c>
      <c r="M21" s="137">
        <v>0</v>
      </c>
      <c r="N21" s="137">
        <f t="shared" si="6"/>
        <v>0</v>
      </c>
      <c r="O21" s="140">
        <f t="shared" si="7"/>
        <v>38000</v>
      </c>
    </row>
    <row r="22" spans="2:15" s="21" customFormat="1" ht="12.9" x14ac:dyDescent="0.3">
      <c r="B22" s="116"/>
      <c r="C22" s="117" t="s">
        <v>154</v>
      </c>
      <c r="D22" s="135">
        <v>800</v>
      </c>
      <c r="E22" s="136" t="s">
        <v>147</v>
      </c>
      <c r="F22" s="137">
        <v>36</v>
      </c>
      <c r="G22" s="188"/>
      <c r="H22" s="137">
        <f t="shared" si="3"/>
        <v>28800</v>
      </c>
      <c r="I22" s="137">
        <v>0</v>
      </c>
      <c r="J22" s="191">
        <f t="shared" si="4"/>
        <v>28800</v>
      </c>
      <c r="K22" s="139">
        <v>0</v>
      </c>
      <c r="L22" s="137">
        <f t="shared" si="5"/>
        <v>0</v>
      </c>
      <c r="M22" s="137">
        <v>0</v>
      </c>
      <c r="N22" s="137">
        <f t="shared" si="6"/>
        <v>0</v>
      </c>
      <c r="O22" s="140">
        <f t="shared" si="7"/>
        <v>28800</v>
      </c>
    </row>
    <row r="23" spans="2:15" s="21" customFormat="1" ht="12.9" x14ac:dyDescent="0.3">
      <c r="B23" s="116"/>
      <c r="C23" s="117" t="s">
        <v>90</v>
      </c>
      <c r="D23" s="135">
        <v>2000</v>
      </c>
      <c r="E23" s="136" t="s">
        <v>147</v>
      </c>
      <c r="F23" s="137">
        <v>20</v>
      </c>
      <c r="G23" s="188"/>
      <c r="H23" s="137">
        <f t="shared" si="3"/>
        <v>40000</v>
      </c>
      <c r="I23" s="137">
        <v>0</v>
      </c>
      <c r="J23" s="191">
        <f t="shared" si="4"/>
        <v>40000</v>
      </c>
      <c r="K23" s="139">
        <v>0</v>
      </c>
      <c r="L23" s="137">
        <f t="shared" si="5"/>
        <v>0</v>
      </c>
      <c r="M23" s="137">
        <v>0</v>
      </c>
      <c r="N23" s="137">
        <f t="shared" si="6"/>
        <v>0</v>
      </c>
      <c r="O23" s="140">
        <f t="shared" si="7"/>
        <v>40000</v>
      </c>
    </row>
    <row r="24" spans="2:15" s="21" customFormat="1" ht="12.9" x14ac:dyDescent="0.3">
      <c r="B24" s="116"/>
      <c r="C24" s="117" t="s">
        <v>156</v>
      </c>
      <c r="D24" s="135">
        <v>2000</v>
      </c>
      <c r="E24" s="136" t="s">
        <v>147</v>
      </c>
      <c r="F24" s="137">
        <v>12</v>
      </c>
      <c r="G24" s="188"/>
      <c r="H24" s="137">
        <f t="shared" si="3"/>
        <v>24000</v>
      </c>
      <c r="I24" s="137">
        <v>0</v>
      </c>
      <c r="J24" s="138">
        <f t="shared" si="4"/>
        <v>24000</v>
      </c>
      <c r="K24" s="190">
        <v>0</v>
      </c>
      <c r="L24" s="137">
        <f t="shared" si="5"/>
        <v>0</v>
      </c>
      <c r="M24" s="137">
        <v>0</v>
      </c>
      <c r="N24" s="137">
        <f t="shared" si="6"/>
        <v>0</v>
      </c>
      <c r="O24" s="140">
        <f t="shared" si="7"/>
        <v>24000</v>
      </c>
    </row>
    <row r="25" spans="2:15" s="21" customFormat="1" ht="12.9" x14ac:dyDescent="0.3">
      <c r="B25" s="180"/>
      <c r="C25" s="181" t="s">
        <v>158</v>
      </c>
      <c r="D25" s="192"/>
      <c r="E25" s="193">
        <v>0.49</v>
      </c>
      <c r="F25" s="194"/>
      <c r="G25" s="195"/>
      <c r="H25" s="194">
        <f>E25*SUM(H13:H18,H20:H24)</f>
        <v>132398</v>
      </c>
      <c r="I25" s="194">
        <v>0</v>
      </c>
      <c r="J25" s="196">
        <f t="shared" si="4"/>
        <v>132398</v>
      </c>
      <c r="K25" s="197">
        <v>0</v>
      </c>
      <c r="L25" s="194">
        <f t="shared" si="5"/>
        <v>0</v>
      </c>
      <c r="M25" s="194">
        <v>0</v>
      </c>
      <c r="N25" s="194">
        <f t="shared" si="6"/>
        <v>0</v>
      </c>
      <c r="O25" s="198">
        <f t="shared" si="7"/>
        <v>132398</v>
      </c>
    </row>
    <row r="26" spans="2:15" s="21" customFormat="1" ht="13.3" thickBot="1" x14ac:dyDescent="0.35">
      <c r="B26" s="182"/>
      <c r="C26" s="183" t="s">
        <v>218</v>
      </c>
      <c r="D26" s="199"/>
      <c r="E26" s="200"/>
      <c r="F26" s="201"/>
      <c r="G26" s="201"/>
      <c r="H26" s="202">
        <f>SUM(H13:H25)</f>
        <v>402598</v>
      </c>
      <c r="I26" s="202">
        <f>SUM(I13:I25)</f>
        <v>0</v>
      </c>
      <c r="J26" s="203">
        <f>SUM(J13:J25)</f>
        <v>402598</v>
      </c>
      <c r="K26" s="204"/>
      <c r="L26" s="202">
        <f>SUM(L13:L25)</f>
        <v>0</v>
      </c>
      <c r="M26" s="202">
        <f>SUM(M13:M25)</f>
        <v>0</v>
      </c>
      <c r="N26" s="202">
        <f>SUM(N13:N25)</f>
        <v>0</v>
      </c>
      <c r="O26" s="205">
        <f>SUM(O13:O25)</f>
        <v>402598</v>
      </c>
    </row>
    <row r="27" spans="2:15" s="21" customFormat="1" ht="12.9" x14ac:dyDescent="0.3">
      <c r="B27" s="376"/>
      <c r="C27" s="377" t="s">
        <v>216</v>
      </c>
      <c r="D27" s="378"/>
      <c r="E27" s="379"/>
      <c r="F27" s="380"/>
      <c r="G27" s="380"/>
      <c r="H27" s="380"/>
      <c r="I27" s="380"/>
      <c r="J27" s="381"/>
      <c r="K27" s="382"/>
      <c r="L27" s="383"/>
      <c r="M27" s="383"/>
      <c r="N27" s="383"/>
      <c r="O27" s="384"/>
    </row>
    <row r="28" spans="2:15" s="21" customFormat="1" ht="12.9" x14ac:dyDescent="0.3">
      <c r="B28" s="114"/>
      <c r="C28" s="115" t="s">
        <v>70</v>
      </c>
      <c r="D28" s="135"/>
      <c r="E28" s="136"/>
      <c r="F28" s="188"/>
      <c r="G28" s="137"/>
      <c r="H28" s="137"/>
      <c r="I28" s="137"/>
      <c r="J28" s="206"/>
      <c r="K28" s="139"/>
      <c r="L28" s="137"/>
      <c r="M28" s="137"/>
      <c r="N28" s="137"/>
      <c r="O28" s="140"/>
    </row>
    <row r="29" spans="2:15" s="21" customFormat="1" ht="12.9" x14ac:dyDescent="0.3">
      <c r="B29" s="116"/>
      <c r="C29" s="184" t="s">
        <v>132</v>
      </c>
      <c r="D29" s="135">
        <v>12</v>
      </c>
      <c r="E29" s="156" t="s">
        <v>148</v>
      </c>
      <c r="F29" s="188"/>
      <c r="G29" s="137">
        <v>500</v>
      </c>
      <c r="H29" s="137">
        <f>D29*G29</f>
        <v>6000</v>
      </c>
      <c r="I29" s="137">
        <v>0</v>
      </c>
      <c r="J29" s="206">
        <f>H29+I29</f>
        <v>6000</v>
      </c>
      <c r="K29" s="139">
        <v>0</v>
      </c>
      <c r="L29" s="137">
        <f>G29*K29</f>
        <v>0</v>
      </c>
      <c r="M29" s="137">
        <v>0</v>
      </c>
      <c r="N29" s="137">
        <f t="shared" ref="N29:N36" si="8">L29-M29</f>
        <v>0</v>
      </c>
      <c r="O29" s="140">
        <f t="shared" ref="O29:O52" si="9">J29-L29</f>
        <v>6000</v>
      </c>
    </row>
    <row r="30" spans="2:15" s="21" customFormat="1" ht="12.9" x14ac:dyDescent="0.3">
      <c r="B30" s="114"/>
      <c r="C30" s="115" t="s">
        <v>71</v>
      </c>
      <c r="D30" s="135"/>
      <c r="E30" s="136"/>
      <c r="F30" s="188"/>
      <c r="G30" s="137"/>
      <c r="H30" s="137">
        <f t="shared" ref="H30:H52" si="10">D30*G30</f>
        <v>0</v>
      </c>
      <c r="I30" s="137">
        <v>0</v>
      </c>
      <c r="J30" s="206">
        <f t="shared" ref="J30:J51" si="11">H30+I30</f>
        <v>0</v>
      </c>
      <c r="K30" s="139"/>
      <c r="L30" s="137">
        <f t="shared" ref="L30:L52" si="12">G30*K30</f>
        <v>0</v>
      </c>
      <c r="M30" s="137">
        <v>0</v>
      </c>
      <c r="N30" s="137">
        <f t="shared" si="8"/>
        <v>0</v>
      </c>
      <c r="O30" s="140">
        <f t="shared" si="9"/>
        <v>0</v>
      </c>
    </row>
    <row r="31" spans="2:15" s="21" customFormat="1" ht="12.9" x14ac:dyDescent="0.3">
      <c r="B31" s="116"/>
      <c r="C31" s="117" t="s">
        <v>133</v>
      </c>
      <c r="D31" s="135">
        <v>0</v>
      </c>
      <c r="E31" s="156"/>
      <c r="F31" s="188"/>
      <c r="G31" s="137">
        <v>0</v>
      </c>
      <c r="H31" s="137">
        <f t="shared" si="10"/>
        <v>0</v>
      </c>
      <c r="I31" s="137">
        <v>0</v>
      </c>
      <c r="J31" s="206">
        <f t="shared" si="11"/>
        <v>0</v>
      </c>
      <c r="K31" s="139"/>
      <c r="L31" s="137">
        <f t="shared" si="12"/>
        <v>0</v>
      </c>
      <c r="M31" s="137">
        <v>0</v>
      </c>
      <c r="N31" s="137">
        <f t="shared" si="8"/>
        <v>0</v>
      </c>
      <c r="O31" s="140">
        <f t="shared" si="9"/>
        <v>0</v>
      </c>
    </row>
    <row r="32" spans="2:15" s="21" customFormat="1" ht="12.9" x14ac:dyDescent="0.3">
      <c r="B32" s="116"/>
      <c r="C32" s="117" t="s">
        <v>132</v>
      </c>
      <c r="D32" s="135">
        <v>0</v>
      </c>
      <c r="E32" s="156"/>
      <c r="F32" s="188"/>
      <c r="G32" s="137">
        <v>0</v>
      </c>
      <c r="H32" s="137">
        <f t="shared" si="10"/>
        <v>0</v>
      </c>
      <c r="I32" s="137">
        <v>0</v>
      </c>
      <c r="J32" s="206">
        <f t="shared" si="11"/>
        <v>0</v>
      </c>
      <c r="K32" s="139"/>
      <c r="L32" s="137">
        <f t="shared" si="12"/>
        <v>0</v>
      </c>
      <c r="M32" s="137">
        <v>0</v>
      </c>
      <c r="N32" s="137">
        <f t="shared" si="8"/>
        <v>0</v>
      </c>
      <c r="O32" s="140">
        <f t="shared" si="9"/>
        <v>0</v>
      </c>
    </row>
    <row r="33" spans="2:15" s="21" customFormat="1" ht="12.9" x14ac:dyDescent="0.3">
      <c r="B33" s="114"/>
      <c r="C33" s="115" t="s">
        <v>74</v>
      </c>
      <c r="D33" s="135"/>
      <c r="E33" s="136"/>
      <c r="F33" s="188"/>
      <c r="G33" s="137"/>
      <c r="H33" s="137">
        <f t="shared" si="10"/>
        <v>0</v>
      </c>
      <c r="I33" s="137">
        <v>0</v>
      </c>
      <c r="J33" s="206">
        <f t="shared" si="11"/>
        <v>0</v>
      </c>
      <c r="K33" s="139"/>
      <c r="L33" s="137">
        <f t="shared" si="12"/>
        <v>0</v>
      </c>
      <c r="M33" s="137">
        <v>0</v>
      </c>
      <c r="N33" s="137">
        <f t="shared" si="8"/>
        <v>0</v>
      </c>
      <c r="O33" s="140">
        <f t="shared" si="9"/>
        <v>0</v>
      </c>
    </row>
    <row r="34" spans="2:15" s="21" customFormat="1" ht="12.9" x14ac:dyDescent="0.3">
      <c r="B34" s="116"/>
      <c r="C34" s="117" t="s">
        <v>159</v>
      </c>
      <c r="D34" s="135">
        <v>0</v>
      </c>
      <c r="E34" s="136"/>
      <c r="F34" s="188"/>
      <c r="G34" s="137">
        <v>0</v>
      </c>
      <c r="H34" s="137">
        <f t="shared" si="10"/>
        <v>0</v>
      </c>
      <c r="I34" s="137">
        <v>0</v>
      </c>
      <c r="J34" s="206">
        <f t="shared" si="11"/>
        <v>0</v>
      </c>
      <c r="K34" s="139"/>
      <c r="L34" s="137">
        <f t="shared" si="12"/>
        <v>0</v>
      </c>
      <c r="M34" s="137">
        <v>0</v>
      </c>
      <c r="N34" s="137">
        <f t="shared" si="8"/>
        <v>0</v>
      </c>
      <c r="O34" s="140">
        <f t="shared" si="9"/>
        <v>0</v>
      </c>
    </row>
    <row r="35" spans="2:15" s="21" customFormat="1" ht="12.9" x14ac:dyDescent="0.3">
      <c r="B35" s="116"/>
      <c r="C35" s="117" t="s">
        <v>160</v>
      </c>
      <c r="D35" s="135">
        <v>0</v>
      </c>
      <c r="E35" s="156"/>
      <c r="F35" s="188"/>
      <c r="G35" s="137">
        <v>0</v>
      </c>
      <c r="H35" s="137">
        <f t="shared" si="10"/>
        <v>0</v>
      </c>
      <c r="I35" s="137">
        <v>0</v>
      </c>
      <c r="J35" s="206">
        <f t="shared" si="11"/>
        <v>0</v>
      </c>
      <c r="K35" s="139"/>
      <c r="L35" s="137">
        <f t="shared" si="12"/>
        <v>0</v>
      </c>
      <c r="M35" s="137">
        <v>0</v>
      </c>
      <c r="N35" s="137">
        <f t="shared" si="8"/>
        <v>0</v>
      </c>
      <c r="O35" s="140">
        <f t="shared" si="9"/>
        <v>0</v>
      </c>
    </row>
    <row r="36" spans="2:15" s="21" customFormat="1" ht="12.9" x14ac:dyDescent="0.3">
      <c r="B36" s="114"/>
      <c r="C36" s="115" t="s">
        <v>75</v>
      </c>
      <c r="D36" s="135">
        <v>12</v>
      </c>
      <c r="E36" s="136" t="s">
        <v>148</v>
      </c>
      <c r="F36" s="188"/>
      <c r="G36" s="137">
        <v>800</v>
      </c>
      <c r="H36" s="137">
        <f t="shared" si="10"/>
        <v>9600</v>
      </c>
      <c r="I36" s="137">
        <v>0</v>
      </c>
      <c r="J36" s="206">
        <f t="shared" si="11"/>
        <v>9600</v>
      </c>
      <c r="K36" s="139"/>
      <c r="L36" s="137">
        <f t="shared" si="12"/>
        <v>0</v>
      </c>
      <c r="M36" s="137">
        <v>0</v>
      </c>
      <c r="N36" s="137">
        <f t="shared" si="8"/>
        <v>0</v>
      </c>
      <c r="O36" s="140">
        <f t="shared" si="9"/>
        <v>9600</v>
      </c>
    </row>
    <row r="37" spans="2:15" s="21" customFormat="1" ht="12.9" x14ac:dyDescent="0.3">
      <c r="B37" s="114"/>
      <c r="C37" s="115" t="s">
        <v>76</v>
      </c>
      <c r="D37" s="135"/>
      <c r="E37" s="136"/>
      <c r="F37" s="188"/>
      <c r="G37" s="137"/>
      <c r="H37" s="137">
        <f t="shared" si="10"/>
        <v>0</v>
      </c>
      <c r="I37" s="137">
        <v>0</v>
      </c>
      <c r="J37" s="206">
        <f t="shared" si="11"/>
        <v>0</v>
      </c>
      <c r="K37" s="139"/>
      <c r="L37" s="137">
        <f t="shared" si="12"/>
        <v>0</v>
      </c>
      <c r="M37" s="137">
        <v>0</v>
      </c>
      <c r="N37" s="137">
        <f t="shared" ref="N37:N43" si="13">L37-M37</f>
        <v>0</v>
      </c>
      <c r="O37" s="140">
        <f t="shared" si="9"/>
        <v>0</v>
      </c>
    </row>
    <row r="38" spans="2:15" s="21" customFormat="1" ht="12.9" x14ac:dyDescent="0.3">
      <c r="B38" s="116"/>
      <c r="C38" s="117" t="s">
        <v>77</v>
      </c>
      <c r="D38" s="135"/>
      <c r="E38" s="136"/>
      <c r="F38" s="188"/>
      <c r="G38" s="137"/>
      <c r="H38" s="137">
        <f t="shared" si="10"/>
        <v>0</v>
      </c>
      <c r="I38" s="137">
        <v>0</v>
      </c>
      <c r="J38" s="206">
        <f t="shared" si="11"/>
        <v>0</v>
      </c>
      <c r="K38" s="139"/>
      <c r="L38" s="137">
        <f t="shared" si="12"/>
        <v>0</v>
      </c>
      <c r="M38" s="137">
        <v>0</v>
      </c>
      <c r="N38" s="137">
        <f t="shared" si="13"/>
        <v>0</v>
      </c>
      <c r="O38" s="140">
        <f t="shared" si="9"/>
        <v>0</v>
      </c>
    </row>
    <row r="39" spans="2:15" s="21" customFormat="1" ht="12.9" x14ac:dyDescent="0.3">
      <c r="B39" s="116"/>
      <c r="C39" s="117" t="s">
        <v>78</v>
      </c>
      <c r="D39" s="135"/>
      <c r="E39" s="136"/>
      <c r="F39" s="188"/>
      <c r="G39" s="137"/>
      <c r="H39" s="137">
        <f t="shared" si="10"/>
        <v>0</v>
      </c>
      <c r="I39" s="137">
        <v>0</v>
      </c>
      <c r="J39" s="206">
        <f t="shared" si="11"/>
        <v>0</v>
      </c>
      <c r="K39" s="139"/>
      <c r="L39" s="137">
        <f t="shared" si="12"/>
        <v>0</v>
      </c>
      <c r="M39" s="137">
        <v>0</v>
      </c>
      <c r="N39" s="137">
        <f t="shared" si="13"/>
        <v>0</v>
      </c>
      <c r="O39" s="140">
        <f t="shared" si="9"/>
        <v>0</v>
      </c>
    </row>
    <row r="40" spans="2:15" s="21" customFormat="1" ht="12.9" x14ac:dyDescent="0.3">
      <c r="B40" s="116"/>
      <c r="C40" s="117" t="s">
        <v>86</v>
      </c>
      <c r="D40" s="135"/>
      <c r="E40" s="136"/>
      <c r="F40" s="188"/>
      <c r="G40" s="137"/>
      <c r="H40" s="137">
        <f t="shared" si="10"/>
        <v>0</v>
      </c>
      <c r="I40" s="137">
        <v>0</v>
      </c>
      <c r="J40" s="206">
        <f t="shared" si="11"/>
        <v>0</v>
      </c>
      <c r="K40" s="139"/>
      <c r="L40" s="137">
        <f t="shared" si="12"/>
        <v>0</v>
      </c>
      <c r="M40" s="137">
        <v>0</v>
      </c>
      <c r="N40" s="137">
        <f t="shared" si="13"/>
        <v>0</v>
      </c>
      <c r="O40" s="140">
        <f t="shared" si="9"/>
        <v>0</v>
      </c>
    </row>
    <row r="41" spans="2:15" s="21" customFormat="1" ht="12.9" x14ac:dyDescent="0.3">
      <c r="B41" s="116"/>
      <c r="C41" s="117" t="s">
        <v>79</v>
      </c>
      <c r="D41" s="135"/>
      <c r="E41" s="136"/>
      <c r="F41" s="188"/>
      <c r="G41" s="137"/>
      <c r="H41" s="137">
        <f t="shared" si="10"/>
        <v>0</v>
      </c>
      <c r="I41" s="137">
        <v>0</v>
      </c>
      <c r="J41" s="206">
        <f t="shared" si="11"/>
        <v>0</v>
      </c>
      <c r="K41" s="139"/>
      <c r="L41" s="137">
        <f t="shared" si="12"/>
        <v>0</v>
      </c>
      <c r="M41" s="137">
        <v>0</v>
      </c>
      <c r="N41" s="137">
        <f t="shared" si="13"/>
        <v>0</v>
      </c>
      <c r="O41" s="140">
        <f t="shared" si="9"/>
        <v>0</v>
      </c>
    </row>
    <row r="42" spans="2:15" s="21" customFormat="1" ht="12.9" x14ac:dyDescent="0.3">
      <c r="B42" s="116"/>
      <c r="C42" s="117" t="s">
        <v>80</v>
      </c>
      <c r="D42" s="135"/>
      <c r="E42" s="136"/>
      <c r="F42" s="188"/>
      <c r="G42" s="137"/>
      <c r="H42" s="137">
        <f t="shared" si="10"/>
        <v>0</v>
      </c>
      <c r="I42" s="137">
        <v>0</v>
      </c>
      <c r="J42" s="206">
        <f t="shared" si="11"/>
        <v>0</v>
      </c>
      <c r="K42" s="139"/>
      <c r="L42" s="137">
        <f t="shared" si="12"/>
        <v>0</v>
      </c>
      <c r="M42" s="137">
        <v>0</v>
      </c>
      <c r="N42" s="137">
        <f t="shared" si="13"/>
        <v>0</v>
      </c>
      <c r="O42" s="140">
        <f t="shared" si="9"/>
        <v>0</v>
      </c>
    </row>
    <row r="43" spans="2:15" s="21" customFormat="1" ht="12.9" x14ac:dyDescent="0.3">
      <c r="B43" s="116"/>
      <c r="C43" s="117" t="s">
        <v>81</v>
      </c>
      <c r="D43" s="135"/>
      <c r="E43" s="136"/>
      <c r="F43" s="188"/>
      <c r="G43" s="137"/>
      <c r="H43" s="137">
        <f t="shared" si="10"/>
        <v>0</v>
      </c>
      <c r="I43" s="137">
        <v>0</v>
      </c>
      <c r="J43" s="206">
        <f t="shared" si="11"/>
        <v>0</v>
      </c>
      <c r="K43" s="139"/>
      <c r="L43" s="137">
        <f t="shared" si="12"/>
        <v>0</v>
      </c>
      <c r="M43" s="137">
        <v>0</v>
      </c>
      <c r="N43" s="137">
        <f t="shared" si="13"/>
        <v>0</v>
      </c>
      <c r="O43" s="140">
        <f t="shared" si="9"/>
        <v>0</v>
      </c>
    </row>
    <row r="44" spans="2:15" s="21" customFormat="1" ht="12.9" x14ac:dyDescent="0.3">
      <c r="B44" s="114"/>
      <c r="C44" s="115" t="s">
        <v>82</v>
      </c>
      <c r="D44" s="135"/>
      <c r="E44" s="136"/>
      <c r="F44" s="188"/>
      <c r="G44" s="137"/>
      <c r="H44" s="137">
        <f t="shared" si="10"/>
        <v>0</v>
      </c>
      <c r="I44" s="137">
        <v>0</v>
      </c>
      <c r="J44" s="206">
        <f t="shared" si="11"/>
        <v>0</v>
      </c>
      <c r="K44" s="139"/>
      <c r="L44" s="137">
        <f t="shared" si="12"/>
        <v>0</v>
      </c>
      <c r="M44" s="137">
        <v>0</v>
      </c>
      <c r="N44" s="137">
        <f t="shared" ref="N44:N52" si="14">L44-M44</f>
        <v>0</v>
      </c>
      <c r="O44" s="140">
        <f t="shared" si="9"/>
        <v>0</v>
      </c>
    </row>
    <row r="45" spans="2:15" s="21" customFormat="1" ht="12.9" x14ac:dyDescent="0.3">
      <c r="B45" s="116"/>
      <c r="C45" s="828" t="s">
        <v>360</v>
      </c>
      <c r="D45" s="135">
        <v>1</v>
      </c>
      <c r="E45" s="136" t="s">
        <v>149</v>
      </c>
      <c r="F45" s="188"/>
      <c r="G45" s="137">
        <v>1000</v>
      </c>
      <c r="H45" s="137">
        <f t="shared" si="10"/>
        <v>1000</v>
      </c>
      <c r="I45" s="137">
        <v>0</v>
      </c>
      <c r="J45" s="206">
        <f t="shared" si="11"/>
        <v>1000</v>
      </c>
      <c r="K45" s="139"/>
      <c r="L45" s="137">
        <f t="shared" si="12"/>
        <v>0</v>
      </c>
      <c r="M45" s="137">
        <v>0</v>
      </c>
      <c r="N45" s="137">
        <f t="shared" si="14"/>
        <v>0</v>
      </c>
      <c r="O45" s="140">
        <f t="shared" si="9"/>
        <v>1000</v>
      </c>
    </row>
    <row r="46" spans="2:15" s="21" customFormat="1" ht="12.9" x14ac:dyDescent="0.3">
      <c r="B46" s="116"/>
      <c r="C46" s="117" t="s">
        <v>87</v>
      </c>
      <c r="D46" s="135"/>
      <c r="E46" s="136"/>
      <c r="F46" s="188"/>
      <c r="G46" s="137"/>
      <c r="H46" s="137">
        <f t="shared" si="10"/>
        <v>0</v>
      </c>
      <c r="I46" s="137">
        <v>0</v>
      </c>
      <c r="J46" s="206">
        <f t="shared" si="11"/>
        <v>0</v>
      </c>
      <c r="K46" s="139"/>
      <c r="L46" s="137">
        <f t="shared" si="12"/>
        <v>0</v>
      </c>
      <c r="M46" s="137">
        <v>0</v>
      </c>
      <c r="N46" s="137">
        <f t="shared" si="14"/>
        <v>0</v>
      </c>
      <c r="O46" s="140">
        <f t="shared" si="9"/>
        <v>0</v>
      </c>
    </row>
    <row r="47" spans="2:15" s="21" customFormat="1" ht="12.9" x14ac:dyDescent="0.3">
      <c r="B47" s="116"/>
      <c r="C47" s="117" t="s">
        <v>250</v>
      </c>
      <c r="D47" s="135"/>
      <c r="E47" s="136"/>
      <c r="F47" s="188"/>
      <c r="G47" s="137"/>
      <c r="H47" s="137">
        <f t="shared" si="10"/>
        <v>0</v>
      </c>
      <c r="I47" s="137">
        <v>0</v>
      </c>
      <c r="J47" s="206">
        <f t="shared" si="11"/>
        <v>0</v>
      </c>
      <c r="K47" s="139"/>
      <c r="L47" s="137">
        <f t="shared" si="12"/>
        <v>0</v>
      </c>
      <c r="M47" s="137">
        <v>0</v>
      </c>
      <c r="N47" s="137">
        <f t="shared" si="14"/>
        <v>0</v>
      </c>
      <c r="O47" s="140">
        <f t="shared" si="9"/>
        <v>0</v>
      </c>
    </row>
    <row r="48" spans="2:15" s="21" customFormat="1" ht="12.9" x14ac:dyDescent="0.3">
      <c r="B48" s="116"/>
      <c r="C48" s="117" t="s">
        <v>88</v>
      </c>
      <c r="D48" s="135"/>
      <c r="E48" s="136"/>
      <c r="F48" s="188"/>
      <c r="G48" s="137"/>
      <c r="H48" s="137">
        <f t="shared" si="10"/>
        <v>0</v>
      </c>
      <c r="I48" s="137">
        <v>0</v>
      </c>
      <c r="J48" s="206">
        <f t="shared" si="11"/>
        <v>0</v>
      </c>
      <c r="K48" s="139"/>
      <c r="L48" s="137">
        <f t="shared" si="12"/>
        <v>0</v>
      </c>
      <c r="M48" s="137">
        <v>0</v>
      </c>
      <c r="N48" s="137">
        <f t="shared" si="14"/>
        <v>0</v>
      </c>
      <c r="O48" s="140">
        <f t="shared" si="9"/>
        <v>0</v>
      </c>
    </row>
    <row r="49" spans="2:15" s="21" customFormat="1" ht="12.9" x14ac:dyDescent="0.3">
      <c r="B49" s="116"/>
      <c r="C49" s="117" t="s">
        <v>83</v>
      </c>
      <c r="D49" s="135"/>
      <c r="E49" s="136"/>
      <c r="F49" s="188"/>
      <c r="G49" s="137"/>
      <c r="H49" s="137">
        <f t="shared" si="10"/>
        <v>0</v>
      </c>
      <c r="I49" s="137">
        <v>0</v>
      </c>
      <c r="J49" s="206">
        <f t="shared" si="11"/>
        <v>0</v>
      </c>
      <c r="K49" s="139"/>
      <c r="L49" s="137">
        <f t="shared" si="12"/>
        <v>0</v>
      </c>
      <c r="M49" s="137">
        <v>0</v>
      </c>
      <c r="N49" s="137">
        <f t="shared" si="14"/>
        <v>0</v>
      </c>
      <c r="O49" s="140">
        <f t="shared" si="9"/>
        <v>0</v>
      </c>
    </row>
    <row r="50" spans="2:15" s="21" customFormat="1" ht="12.9" x14ac:dyDescent="0.3">
      <c r="B50" s="116"/>
      <c r="C50" s="117" t="s">
        <v>84</v>
      </c>
      <c r="D50" s="135">
        <v>12</v>
      </c>
      <c r="E50" s="136" t="s">
        <v>148</v>
      </c>
      <c r="F50" s="207"/>
      <c r="G50" s="137">
        <v>500</v>
      </c>
      <c r="H50" s="137">
        <f t="shared" si="10"/>
        <v>6000</v>
      </c>
      <c r="I50" s="137">
        <v>0</v>
      </c>
      <c r="J50" s="206">
        <f t="shared" si="11"/>
        <v>6000</v>
      </c>
      <c r="K50" s="139"/>
      <c r="L50" s="137">
        <f t="shared" si="12"/>
        <v>0</v>
      </c>
      <c r="M50" s="137">
        <v>0</v>
      </c>
      <c r="N50" s="137">
        <f t="shared" si="14"/>
        <v>0</v>
      </c>
      <c r="O50" s="140">
        <f t="shared" si="9"/>
        <v>6000</v>
      </c>
    </row>
    <row r="51" spans="2:15" s="21" customFormat="1" ht="12.9" x14ac:dyDescent="0.3">
      <c r="B51" s="116"/>
      <c r="C51" s="117" t="s">
        <v>251</v>
      </c>
      <c r="D51" s="135">
        <v>12</v>
      </c>
      <c r="E51" s="136" t="s">
        <v>148</v>
      </c>
      <c r="F51" s="207"/>
      <c r="G51" s="137">
        <v>200</v>
      </c>
      <c r="H51" s="137">
        <f t="shared" si="10"/>
        <v>2400</v>
      </c>
      <c r="I51" s="137">
        <v>0</v>
      </c>
      <c r="J51" s="206">
        <f t="shared" si="11"/>
        <v>2400</v>
      </c>
      <c r="K51" s="139"/>
      <c r="L51" s="137">
        <f t="shared" si="12"/>
        <v>0</v>
      </c>
      <c r="M51" s="137">
        <v>0</v>
      </c>
      <c r="N51" s="137">
        <f t="shared" si="14"/>
        <v>0</v>
      </c>
      <c r="O51" s="140">
        <f t="shared" si="9"/>
        <v>2400</v>
      </c>
    </row>
    <row r="52" spans="2:15" s="21" customFormat="1" ht="12.9" x14ac:dyDescent="0.3">
      <c r="B52" s="119"/>
      <c r="C52" s="118" t="s">
        <v>85</v>
      </c>
      <c r="D52" s="141"/>
      <c r="E52" s="142"/>
      <c r="F52" s="208"/>
      <c r="G52" s="143"/>
      <c r="H52" s="143">
        <f t="shared" si="10"/>
        <v>0</v>
      </c>
      <c r="I52" s="143">
        <v>0</v>
      </c>
      <c r="J52" s="209">
        <f>H52+I52</f>
        <v>0</v>
      </c>
      <c r="K52" s="145"/>
      <c r="L52" s="143">
        <f t="shared" si="12"/>
        <v>0</v>
      </c>
      <c r="M52" s="143">
        <v>0</v>
      </c>
      <c r="N52" s="143">
        <f t="shared" si="14"/>
        <v>0</v>
      </c>
      <c r="O52" s="146">
        <f t="shared" si="9"/>
        <v>0</v>
      </c>
    </row>
    <row r="53" spans="2:15" s="21" customFormat="1" ht="13.3" thickBot="1" x14ac:dyDescent="0.35">
      <c r="B53" s="185"/>
      <c r="C53" s="113" t="s">
        <v>92</v>
      </c>
      <c r="D53" s="210"/>
      <c r="E53" s="211"/>
      <c r="F53" s="212"/>
      <c r="G53" s="212"/>
      <c r="H53" s="150">
        <f>SUM(H29:H52)</f>
        <v>25000</v>
      </c>
      <c r="I53" s="150">
        <f>SUM(I29:I52)</f>
        <v>0</v>
      </c>
      <c r="J53" s="213">
        <f>SUM(J29:J52)</f>
        <v>25000</v>
      </c>
      <c r="K53" s="214"/>
      <c r="L53" s="150">
        <f>SUM(L29:L52)</f>
        <v>0</v>
      </c>
      <c r="M53" s="150">
        <f>SUM(M29:M52)</f>
        <v>0</v>
      </c>
      <c r="N53" s="150">
        <f>SUM(N29:N52)</f>
        <v>0</v>
      </c>
      <c r="O53" s="215">
        <f>SUM(O29:O52)</f>
        <v>25000</v>
      </c>
    </row>
    <row r="54" spans="2:15" s="21" customFormat="1" ht="13.3" thickBot="1" x14ac:dyDescent="0.35">
      <c r="B54" s="186"/>
      <c r="C54" s="187" t="s">
        <v>279</v>
      </c>
      <c r="D54" s="216"/>
      <c r="E54" s="216"/>
      <c r="F54" s="217"/>
      <c r="G54" s="217"/>
      <c r="H54" s="218">
        <f>H26+H53</f>
        <v>427598</v>
      </c>
      <c r="I54" s="218">
        <f>I26+I53</f>
        <v>0</v>
      </c>
      <c r="J54" s="219">
        <f>J26+J53</f>
        <v>427598</v>
      </c>
      <c r="K54" s="220"/>
      <c r="L54" s="218">
        <f>L26+L53</f>
        <v>0</v>
      </c>
      <c r="M54" s="218">
        <f>M26+M53</f>
        <v>0</v>
      </c>
      <c r="N54" s="218">
        <f>N26+N53</f>
        <v>0</v>
      </c>
      <c r="O54" s="221">
        <f>O26+O53</f>
        <v>427598</v>
      </c>
    </row>
    <row r="55" spans="2:15" s="21" customFormat="1" ht="11.5" customHeight="1" x14ac:dyDescent="0.35">
      <c r="B55" s="222" t="s">
        <v>186</v>
      </c>
      <c r="C55" s="223" t="s">
        <v>286</v>
      </c>
      <c r="D55" s="71"/>
      <c r="E55" s="71"/>
      <c r="F55" s="71"/>
      <c r="G55" s="72"/>
      <c r="H55" s="72"/>
      <c r="I55" s="26"/>
      <c r="J55" s="26"/>
      <c r="K55" s="25"/>
      <c r="L55" s="25"/>
      <c r="M55" s="25"/>
      <c r="N55" s="25"/>
      <c r="O55" s="25"/>
    </row>
    <row r="56" spans="2:15" s="21" customFormat="1" ht="12" customHeight="1" x14ac:dyDescent="0.35">
      <c r="C56" s="499" t="s">
        <v>356</v>
      </c>
    </row>
    <row r="57" spans="2:15" s="21" customFormat="1" ht="13.3" customHeight="1" x14ac:dyDescent="0.35">
      <c r="B57" s="48"/>
      <c r="C57" s="500" t="s">
        <v>357</v>
      </c>
    </row>
    <row r="58" spans="2:15" s="21" customFormat="1" x14ac:dyDescent="0.3"/>
    <row r="59" spans="2:15" s="21" customFormat="1" x14ac:dyDescent="0.3"/>
    <row r="60" spans="2:15" s="21" customFormat="1" x14ac:dyDescent="0.3"/>
    <row r="61" spans="2:15" s="21" customFormat="1" x14ac:dyDescent="0.3"/>
    <row r="62" spans="2:15" s="21" customFormat="1" x14ac:dyDescent="0.3"/>
    <row r="63" spans="2:15" s="21" customFormat="1" x14ac:dyDescent="0.3"/>
    <row r="64" spans="2:15" s="21" customFormat="1" x14ac:dyDescent="0.3"/>
    <row r="65" s="21" customFormat="1" x14ac:dyDescent="0.3"/>
    <row r="66" s="21" customFormat="1" x14ac:dyDescent="0.3"/>
    <row r="67" s="21" customFormat="1" x14ac:dyDescent="0.3"/>
    <row r="68" s="21" customFormat="1" x14ac:dyDescent="0.3"/>
    <row r="69" s="21" customFormat="1" x14ac:dyDescent="0.3"/>
    <row r="70" s="21" customFormat="1" x14ac:dyDescent="0.3"/>
    <row r="71" s="21" customFormat="1" x14ac:dyDescent="0.3"/>
    <row r="72" s="21" customFormat="1" x14ac:dyDescent="0.3"/>
    <row r="73" s="21" customFormat="1" x14ac:dyDescent="0.3"/>
    <row r="74" s="21" customFormat="1" x14ac:dyDescent="0.3"/>
  </sheetData>
  <mergeCells count="20">
    <mergeCell ref="K1:O1"/>
    <mergeCell ref="B1:J1"/>
    <mergeCell ref="C7:O7"/>
    <mergeCell ref="D8:J8"/>
    <mergeCell ref="B4:O4"/>
    <mergeCell ref="D5:G5"/>
    <mergeCell ref="K8:O8"/>
    <mergeCell ref="K5:L5"/>
    <mergeCell ref="K6:L6"/>
    <mergeCell ref="D6:G6"/>
    <mergeCell ref="L9:O9"/>
    <mergeCell ref="J9:J10"/>
    <mergeCell ref="K9:K10"/>
    <mergeCell ref="I9:I10"/>
    <mergeCell ref="H9:H10"/>
    <mergeCell ref="B9:B10"/>
    <mergeCell ref="C9:C10"/>
    <mergeCell ref="D9:E9"/>
    <mergeCell ref="F9:G9"/>
    <mergeCell ref="H5:J6"/>
  </mergeCells>
  <phoneticPr fontId="0" type="noConversion"/>
  <pageMargins left="0.48" right="0.41" top="0.48" bottom="0.66" header="0.5" footer="0.5"/>
  <pageSetup scale="77" fitToHeight="4" orientation="landscape" horizontalDpi="300" verticalDpi="300" r:id="rId1"/>
  <headerFooter alignWithMargins="0">
    <oddFooter>&amp;L&amp;"Book Antiqua,Regular"FPC R&amp;8revised&amp;10: July1, 2004&amp;R&amp;"Book Antiqua,Regular"P&amp;8AGE&amp;10 &amp;P &amp;8OF &amp;10&amp;N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N33"/>
  <sheetViews>
    <sheetView showGridLines="0" zoomScaleNormal="100" workbookViewId="0"/>
  </sheetViews>
  <sheetFormatPr defaultRowHeight="12.45" x14ac:dyDescent="0.3"/>
  <cols>
    <col min="1" max="1" width="2.07421875" customWidth="1"/>
    <col min="2" max="2" width="2.15234375" customWidth="1"/>
    <col min="3" max="3" width="1.15234375" customWidth="1"/>
    <col min="4" max="4" width="9.53515625" customWidth="1"/>
    <col min="5" max="5" width="9" customWidth="1"/>
    <col min="6" max="6" width="18" customWidth="1"/>
    <col min="7" max="7" width="12.15234375" style="73" customWidth="1"/>
    <col min="8" max="10" width="11.15234375" style="73" customWidth="1"/>
    <col min="11" max="11" width="7.921875" style="73" customWidth="1"/>
    <col min="12" max="13" width="11.4609375" style="73" customWidth="1"/>
    <col min="14" max="14" width="20.15234375" style="73" customWidth="1"/>
    <col min="15" max="15" width="2.61328125" customWidth="1"/>
  </cols>
  <sheetData>
    <row r="1" spans="2:14" ht="12.9" x14ac:dyDescent="0.3">
      <c r="D1" s="570"/>
      <c r="E1" s="670"/>
      <c r="F1" s="670"/>
      <c r="G1" s="670"/>
      <c r="H1" s="572"/>
      <c r="I1" s="574"/>
      <c r="J1" s="574"/>
      <c r="K1" s="574"/>
      <c r="L1" s="574"/>
      <c r="M1" s="574"/>
      <c r="N1" s="574"/>
    </row>
    <row r="2" spans="2:14" x14ac:dyDescent="0.3">
      <c r="D2" s="79" t="s">
        <v>260</v>
      </c>
      <c r="E2" s="79"/>
      <c r="F2" s="79"/>
      <c r="G2" s="79"/>
      <c r="H2" s="336"/>
      <c r="I2" s="336"/>
      <c r="J2" s="336"/>
      <c r="K2" s="336"/>
      <c r="L2" s="336"/>
      <c r="M2" s="336"/>
      <c r="N2" s="81" t="s">
        <v>343</v>
      </c>
    </row>
    <row r="3" spans="2:14" x14ac:dyDescent="0.3">
      <c r="D3" s="497" t="s">
        <v>353</v>
      </c>
      <c r="E3" s="79"/>
      <c r="F3" s="79"/>
      <c r="G3" s="79"/>
      <c r="H3" s="496"/>
      <c r="I3" s="496"/>
      <c r="J3" s="496"/>
      <c r="K3" s="496"/>
      <c r="L3" s="496"/>
      <c r="M3" s="496"/>
      <c r="N3" s="81"/>
    </row>
    <row r="4" spans="2:14" ht="15.55" customHeight="1" x14ac:dyDescent="0.3">
      <c r="D4" s="816" t="s">
        <v>256</v>
      </c>
      <c r="E4" s="729"/>
      <c r="F4" s="729"/>
      <c r="G4" s="729"/>
      <c r="H4" s="729"/>
      <c r="I4" s="729"/>
      <c r="J4" s="729"/>
      <c r="K4" s="729"/>
      <c r="L4" s="729"/>
      <c r="M4" s="729"/>
      <c r="N4" s="729"/>
    </row>
    <row r="5" spans="2:14" ht="15.55" customHeight="1" x14ac:dyDescent="0.3">
      <c r="D5" s="537" t="s">
        <v>283</v>
      </c>
      <c r="E5" s="817"/>
      <c r="F5" s="817"/>
      <c r="G5" s="817"/>
      <c r="H5" s="817"/>
      <c r="I5" s="817"/>
      <c r="J5" s="817"/>
      <c r="K5" s="817"/>
      <c r="L5" s="817"/>
      <c r="M5" s="817"/>
      <c r="N5" s="817"/>
    </row>
    <row r="6" spans="2:14" ht="25.3" customHeight="1" x14ac:dyDescent="0.35">
      <c r="D6" s="823" t="s">
        <v>40</v>
      </c>
      <c r="E6" s="824"/>
      <c r="F6" s="819">
        <v>0</v>
      </c>
      <c r="G6" s="820"/>
      <c r="H6" s="820"/>
      <c r="I6" s="818"/>
      <c r="J6" s="826" t="s">
        <v>0</v>
      </c>
      <c r="K6" s="542"/>
      <c r="L6" s="789"/>
      <c r="M6" s="790"/>
      <c r="N6" s="790"/>
    </row>
    <row r="7" spans="2:14" ht="12.9" x14ac:dyDescent="0.35">
      <c r="D7" s="825" t="s">
        <v>276</v>
      </c>
      <c r="E7" s="729"/>
      <c r="F7" s="821" t="s">
        <v>211</v>
      </c>
      <c r="G7" s="822"/>
      <c r="H7" s="822"/>
      <c r="I7" s="818"/>
      <c r="J7" s="827" t="s">
        <v>2</v>
      </c>
      <c r="K7" s="753"/>
      <c r="L7" s="791"/>
      <c r="M7" s="792"/>
      <c r="N7" s="792"/>
    </row>
    <row r="8" spans="2:14" ht="12.9" thickBot="1" x14ac:dyDescent="0.35">
      <c r="D8" s="542"/>
      <c r="E8" s="542"/>
      <c r="F8" s="542"/>
      <c r="G8" s="542"/>
      <c r="H8" s="542"/>
      <c r="I8" s="542"/>
      <c r="J8" s="542"/>
      <c r="K8" s="542"/>
      <c r="L8" s="542"/>
      <c r="M8" s="542"/>
      <c r="N8" s="542"/>
    </row>
    <row r="9" spans="2:14" ht="30" customHeight="1" thickTop="1" thickBot="1" x14ac:dyDescent="0.35">
      <c r="D9" s="793" t="s">
        <v>145</v>
      </c>
      <c r="E9" s="794"/>
      <c r="F9" s="795"/>
      <c r="G9" s="74" t="s">
        <v>199</v>
      </c>
      <c r="H9" s="74" t="s">
        <v>198</v>
      </c>
      <c r="I9" s="74" t="s">
        <v>200</v>
      </c>
      <c r="J9" s="74" t="s">
        <v>329</v>
      </c>
      <c r="K9" s="75" t="s">
        <v>196</v>
      </c>
      <c r="L9" s="74" t="s">
        <v>205</v>
      </c>
      <c r="M9" s="74" t="s">
        <v>206</v>
      </c>
      <c r="N9" s="76" t="s">
        <v>197</v>
      </c>
    </row>
    <row r="10" spans="2:14" ht="13.75" thickTop="1" thickBot="1" x14ac:dyDescent="0.35">
      <c r="B10" s="439"/>
      <c r="C10" s="27"/>
      <c r="D10" s="796"/>
      <c r="E10" s="790"/>
      <c r="F10" s="797"/>
      <c r="G10" s="84"/>
      <c r="H10" s="84"/>
      <c r="I10" s="84"/>
      <c r="J10" s="84"/>
      <c r="K10" s="84"/>
      <c r="L10" s="85">
        <v>0</v>
      </c>
      <c r="M10" s="85">
        <v>0</v>
      </c>
      <c r="N10" s="86"/>
    </row>
    <row r="11" spans="2:14" ht="13.75" thickTop="1" thickBot="1" x14ac:dyDescent="0.35">
      <c r="B11" s="439"/>
      <c r="C11" s="27"/>
      <c r="D11" s="796"/>
      <c r="E11" s="790"/>
      <c r="F11" s="797"/>
      <c r="G11" s="87"/>
      <c r="H11" s="87"/>
      <c r="I11" s="87"/>
      <c r="J11" s="87"/>
      <c r="K11" s="87"/>
      <c r="L11" s="88">
        <v>0</v>
      </c>
      <c r="M11" s="88">
        <v>0</v>
      </c>
      <c r="N11" s="89"/>
    </row>
    <row r="12" spans="2:14" ht="13.75" thickTop="1" thickBot="1" x14ac:dyDescent="0.35">
      <c r="B12" s="439"/>
      <c r="C12" s="27"/>
      <c r="D12" s="796"/>
      <c r="E12" s="790"/>
      <c r="F12" s="797"/>
      <c r="G12" s="87"/>
      <c r="H12" s="87"/>
      <c r="I12" s="87"/>
      <c r="J12" s="79"/>
      <c r="K12" s="87"/>
      <c r="L12" s="88">
        <v>0</v>
      </c>
      <c r="M12" s="88">
        <v>0</v>
      </c>
      <c r="N12" s="89"/>
    </row>
    <row r="13" spans="2:14" ht="13.75" thickTop="1" thickBot="1" x14ac:dyDescent="0.35">
      <c r="B13" s="439"/>
      <c r="C13" s="27"/>
      <c r="D13" s="796"/>
      <c r="E13" s="790"/>
      <c r="F13" s="797"/>
      <c r="G13" s="87"/>
      <c r="H13" s="87"/>
      <c r="I13" s="87"/>
      <c r="J13" s="87"/>
      <c r="K13" s="87"/>
      <c r="L13" s="88">
        <v>0</v>
      </c>
      <c r="M13" s="88">
        <v>0</v>
      </c>
      <c r="N13" s="89"/>
    </row>
    <row r="14" spans="2:14" ht="13.75" thickTop="1" thickBot="1" x14ac:dyDescent="0.35">
      <c r="B14" s="439"/>
      <c r="C14" s="27"/>
      <c r="D14" s="796"/>
      <c r="E14" s="790"/>
      <c r="F14" s="797"/>
      <c r="G14" s="87"/>
      <c r="H14" s="87"/>
      <c r="I14" s="87"/>
      <c r="J14" s="87"/>
      <c r="K14" s="87"/>
      <c r="L14" s="88">
        <v>0</v>
      </c>
      <c r="M14" s="88">
        <v>0</v>
      </c>
      <c r="N14" s="89"/>
    </row>
    <row r="15" spans="2:14" ht="13.75" thickTop="1" thickBot="1" x14ac:dyDescent="0.35">
      <c r="B15" s="439"/>
      <c r="C15" s="27"/>
      <c r="D15" s="796"/>
      <c r="E15" s="790"/>
      <c r="F15" s="797"/>
      <c r="G15" s="87"/>
      <c r="H15" s="87"/>
      <c r="I15" s="87"/>
      <c r="J15" s="87"/>
      <c r="K15" s="87"/>
      <c r="L15" s="88">
        <v>0</v>
      </c>
      <c r="M15" s="88">
        <v>0</v>
      </c>
      <c r="N15" s="89"/>
    </row>
    <row r="16" spans="2:14" ht="13.75" thickTop="1" thickBot="1" x14ac:dyDescent="0.35">
      <c r="B16" s="439"/>
      <c r="C16" s="27"/>
      <c r="D16" s="796"/>
      <c r="E16" s="790"/>
      <c r="F16" s="797"/>
      <c r="G16" s="87"/>
      <c r="H16" s="87"/>
      <c r="I16" s="87"/>
      <c r="J16" s="87"/>
      <c r="K16" s="87"/>
      <c r="L16" s="88">
        <v>0</v>
      </c>
      <c r="M16" s="88">
        <v>0</v>
      </c>
      <c r="N16" s="89"/>
    </row>
    <row r="17" spans="2:14" ht="13.75" thickTop="1" thickBot="1" x14ac:dyDescent="0.35">
      <c r="B17" s="439"/>
      <c r="C17" s="27"/>
      <c r="D17" s="796"/>
      <c r="E17" s="790"/>
      <c r="F17" s="797"/>
      <c r="G17" s="87"/>
      <c r="H17" s="87"/>
      <c r="I17" s="87"/>
      <c r="J17" s="87"/>
      <c r="K17" s="87"/>
      <c r="L17" s="88">
        <v>0</v>
      </c>
      <c r="M17" s="88">
        <v>0</v>
      </c>
      <c r="N17" s="89"/>
    </row>
    <row r="18" spans="2:14" ht="13.75" thickTop="1" thickBot="1" x14ac:dyDescent="0.35">
      <c r="B18" s="439"/>
      <c r="C18" s="27"/>
      <c r="D18" s="796"/>
      <c r="E18" s="790"/>
      <c r="F18" s="797"/>
      <c r="G18" s="87"/>
      <c r="H18" s="87"/>
      <c r="I18" s="87"/>
      <c r="J18" s="87"/>
      <c r="K18" s="87"/>
      <c r="L18" s="88">
        <v>0</v>
      </c>
      <c r="M18" s="88">
        <v>0</v>
      </c>
      <c r="N18" s="89"/>
    </row>
    <row r="19" spans="2:14" ht="13.75" thickTop="1" thickBot="1" x14ac:dyDescent="0.35">
      <c r="B19" s="439"/>
      <c r="C19" s="27"/>
      <c r="D19" s="796"/>
      <c r="E19" s="790"/>
      <c r="F19" s="797"/>
      <c r="G19" s="87"/>
      <c r="H19" s="87"/>
      <c r="I19" s="87"/>
      <c r="J19" s="87"/>
      <c r="K19" s="87"/>
      <c r="L19" s="88">
        <v>0</v>
      </c>
      <c r="M19" s="88">
        <v>0</v>
      </c>
      <c r="N19" s="89"/>
    </row>
    <row r="20" spans="2:14" ht="13.75" thickTop="1" thickBot="1" x14ac:dyDescent="0.35">
      <c r="B20" s="439"/>
      <c r="C20" s="27"/>
      <c r="D20" s="796"/>
      <c r="E20" s="790"/>
      <c r="F20" s="797"/>
      <c r="G20" s="87"/>
      <c r="H20" s="87"/>
      <c r="I20" s="87"/>
      <c r="J20" s="87"/>
      <c r="K20" s="87"/>
      <c r="L20" s="88">
        <v>0</v>
      </c>
      <c r="M20" s="88">
        <v>0</v>
      </c>
      <c r="N20" s="89"/>
    </row>
    <row r="21" spans="2:14" ht="13.75" thickTop="1" thickBot="1" x14ac:dyDescent="0.35">
      <c r="B21" s="439"/>
      <c r="C21" s="27"/>
      <c r="D21" s="796"/>
      <c r="E21" s="790"/>
      <c r="F21" s="797"/>
      <c r="G21" s="87"/>
      <c r="H21" s="87"/>
      <c r="I21" s="87"/>
      <c r="J21" s="87"/>
      <c r="K21" s="87"/>
      <c r="L21" s="88">
        <v>0</v>
      </c>
      <c r="M21" s="88">
        <v>0</v>
      </c>
      <c r="N21" s="89"/>
    </row>
    <row r="22" spans="2:14" ht="13.75" thickTop="1" thickBot="1" x14ac:dyDescent="0.35">
      <c r="B22" s="439"/>
      <c r="C22" s="27"/>
      <c r="D22" s="796"/>
      <c r="E22" s="790"/>
      <c r="F22" s="797"/>
      <c r="G22" s="87"/>
      <c r="H22" s="87"/>
      <c r="I22" s="87"/>
      <c r="J22" s="87"/>
      <c r="K22" s="87"/>
      <c r="L22" s="88">
        <v>0</v>
      </c>
      <c r="M22" s="88">
        <v>0</v>
      </c>
      <c r="N22" s="89"/>
    </row>
    <row r="23" spans="2:14" ht="13.75" thickTop="1" thickBot="1" x14ac:dyDescent="0.35">
      <c r="B23" s="439"/>
      <c r="C23" s="27"/>
      <c r="D23" s="796"/>
      <c r="E23" s="790"/>
      <c r="F23" s="797"/>
      <c r="G23" s="87"/>
      <c r="H23" s="87"/>
      <c r="I23" s="87"/>
      <c r="J23" s="87"/>
      <c r="K23" s="87"/>
      <c r="L23" s="88">
        <v>0</v>
      </c>
      <c r="M23" s="88">
        <v>0</v>
      </c>
      <c r="N23" s="89"/>
    </row>
    <row r="24" spans="2:14" ht="13.75" thickTop="1" thickBot="1" x14ac:dyDescent="0.35">
      <c r="B24" s="439"/>
      <c r="C24" s="27"/>
      <c r="D24" s="796"/>
      <c r="E24" s="790"/>
      <c r="F24" s="797"/>
      <c r="G24" s="87"/>
      <c r="H24" s="87"/>
      <c r="I24" s="87"/>
      <c r="J24" s="87"/>
      <c r="K24" s="87"/>
      <c r="L24" s="88">
        <v>0</v>
      </c>
      <c r="M24" s="88">
        <v>0</v>
      </c>
      <c r="N24" s="89"/>
    </row>
    <row r="25" spans="2:14" ht="13.75" thickTop="1" thickBot="1" x14ac:dyDescent="0.35">
      <c r="B25" s="439"/>
      <c r="C25" s="27"/>
      <c r="D25" s="796"/>
      <c r="E25" s="790"/>
      <c r="F25" s="797"/>
      <c r="G25" s="87"/>
      <c r="H25" s="87"/>
      <c r="I25" s="87"/>
      <c r="J25" s="87"/>
      <c r="K25" s="87"/>
      <c r="L25" s="88">
        <v>0</v>
      </c>
      <c r="M25" s="88">
        <v>0</v>
      </c>
      <c r="N25" s="89"/>
    </row>
    <row r="26" spans="2:14" ht="13.75" thickTop="1" thickBot="1" x14ac:dyDescent="0.35">
      <c r="B26" s="439"/>
      <c r="C26" s="27"/>
      <c r="D26" s="810"/>
      <c r="E26" s="811"/>
      <c r="F26" s="812"/>
      <c r="G26" s="90"/>
      <c r="H26" s="90"/>
      <c r="I26" s="90"/>
      <c r="J26" s="90"/>
      <c r="K26" s="90"/>
      <c r="L26" s="91">
        <v>0</v>
      </c>
      <c r="M26" s="91">
        <v>0</v>
      </c>
      <c r="N26" s="92"/>
    </row>
    <row r="27" spans="2:14" ht="13.75" thickTop="1" thickBot="1" x14ac:dyDescent="0.35">
      <c r="D27" s="813"/>
      <c r="E27" s="814"/>
      <c r="F27" s="815"/>
      <c r="G27" s="93"/>
      <c r="H27" s="93"/>
      <c r="I27" s="93"/>
      <c r="J27" s="93"/>
      <c r="K27" s="93"/>
      <c r="L27" s="94"/>
      <c r="M27" s="95">
        <f>SUM(M10:M26)</f>
        <v>0</v>
      </c>
      <c r="N27" s="96" t="s">
        <v>201</v>
      </c>
    </row>
    <row r="28" spans="2:14" ht="7.3" customHeight="1" x14ac:dyDescent="0.3">
      <c r="D28" s="637"/>
      <c r="E28" s="637"/>
      <c r="F28" s="637"/>
      <c r="G28" s="637"/>
      <c r="H28" s="637"/>
      <c r="I28" s="637"/>
      <c r="J28" s="637"/>
      <c r="K28" s="637"/>
      <c r="L28" s="637"/>
      <c r="M28" s="756"/>
      <c r="N28" s="637"/>
    </row>
    <row r="29" spans="2:14" ht="12.9" x14ac:dyDescent="0.35">
      <c r="D29" s="537" t="s">
        <v>202</v>
      </c>
      <c r="E29" s="537"/>
      <c r="F29" s="537"/>
      <c r="G29" s="808"/>
      <c r="H29" s="803" t="s">
        <v>204</v>
      </c>
      <c r="I29" s="804"/>
      <c r="J29" s="804"/>
      <c r="K29" s="798"/>
      <c r="L29" s="803" t="s">
        <v>324</v>
      </c>
      <c r="M29" s="804"/>
      <c r="N29" s="804"/>
    </row>
    <row r="30" spans="2:14" ht="27" customHeight="1" x14ac:dyDescent="0.35">
      <c r="D30" s="809"/>
      <c r="E30" s="809"/>
      <c r="F30" s="809"/>
      <c r="G30" s="808"/>
      <c r="H30" s="799"/>
      <c r="I30" s="799"/>
      <c r="J30" s="799"/>
      <c r="K30" s="798"/>
      <c r="L30" s="800"/>
      <c r="M30" s="801"/>
      <c r="N30" s="801"/>
    </row>
    <row r="31" spans="2:14" ht="12.9" x14ac:dyDescent="0.35">
      <c r="D31" s="805" t="s">
        <v>203</v>
      </c>
      <c r="E31" s="805"/>
      <c r="F31" s="805"/>
      <c r="G31" s="808"/>
      <c r="H31" s="806" t="s">
        <v>257</v>
      </c>
      <c r="I31" s="807"/>
      <c r="J31" s="807"/>
      <c r="K31" s="798"/>
      <c r="L31" s="802" t="s">
        <v>320</v>
      </c>
      <c r="M31" s="725"/>
      <c r="N31" s="725"/>
    </row>
    <row r="33" spans="4:4" x14ac:dyDescent="0.3">
      <c r="D33" s="48"/>
    </row>
  </sheetData>
  <mergeCells count="45">
    <mergeCell ref="D4:N4"/>
    <mergeCell ref="H1:N1"/>
    <mergeCell ref="D1:G1"/>
    <mergeCell ref="D5:N5"/>
    <mergeCell ref="D8:N8"/>
    <mergeCell ref="I6:I7"/>
    <mergeCell ref="F6:H6"/>
    <mergeCell ref="F7:H7"/>
    <mergeCell ref="D6:E6"/>
    <mergeCell ref="D7:E7"/>
    <mergeCell ref="J6:K6"/>
    <mergeCell ref="J7:K7"/>
    <mergeCell ref="D26:F26"/>
    <mergeCell ref="D27:F27"/>
    <mergeCell ref="D21:F21"/>
    <mergeCell ref="D22:F22"/>
    <mergeCell ref="D23:F23"/>
    <mergeCell ref="D24:F24"/>
    <mergeCell ref="D29:F29"/>
    <mergeCell ref="D31:F31"/>
    <mergeCell ref="H29:J29"/>
    <mergeCell ref="H31:J31"/>
    <mergeCell ref="G29:G31"/>
    <mergeCell ref="D30:F30"/>
    <mergeCell ref="K29:K31"/>
    <mergeCell ref="H30:J30"/>
    <mergeCell ref="L30:N30"/>
    <mergeCell ref="L31:N31"/>
    <mergeCell ref="L29:N29"/>
    <mergeCell ref="D28:N28"/>
    <mergeCell ref="L6:N6"/>
    <mergeCell ref="L7:N7"/>
    <mergeCell ref="D9:F9"/>
    <mergeCell ref="D10:F10"/>
    <mergeCell ref="D11:F11"/>
    <mergeCell ref="D12:F12"/>
    <mergeCell ref="D13:F13"/>
    <mergeCell ref="D14:F14"/>
    <mergeCell ref="D15:F15"/>
    <mergeCell ref="D25:F25"/>
    <mergeCell ref="D17:F17"/>
    <mergeCell ref="D18:F18"/>
    <mergeCell ref="D19:F19"/>
    <mergeCell ref="D20:F20"/>
    <mergeCell ref="D16:F16"/>
  </mergeCells>
  <phoneticPr fontId="20" type="noConversion"/>
  <printOptions horizontalCentered="1"/>
  <pageMargins left="0.75" right="0.75" top="1" bottom="1" header="0.5" footer="0.5"/>
  <pageSetup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H9 Pay Req Rout</vt:lpstr>
      <vt:lpstr>H10 Cert  Pay</vt:lpstr>
      <vt:lpstr>H11 CM Precon Invoice</vt:lpstr>
      <vt:lpstr>H12 CO Summary</vt:lpstr>
      <vt:lpstr>H13 SOV Const</vt:lpstr>
      <vt:lpstr>H15 Gen Cond</vt:lpstr>
      <vt:lpstr>H14 CM Fees</vt:lpstr>
      <vt:lpstr>H16 Inventory</vt:lpstr>
      <vt:lpstr>'H10 Cert  Pay'!Print_Area</vt:lpstr>
      <vt:lpstr>'H12 CO Summary'!Print_Area</vt:lpstr>
      <vt:lpstr>'H13 SOV Const'!Print_Area</vt:lpstr>
      <vt:lpstr>'H14 CM Fees'!Print_Area</vt:lpstr>
      <vt:lpstr>'H15 Gen Cond'!Print_Area</vt:lpstr>
      <vt:lpstr>'H16 Inventory'!Print_Area</vt:lpstr>
      <vt:lpstr>'H9 Pay Req Rout'!Print_Area</vt:lpstr>
    </vt:vector>
  </TitlesOfParts>
  <Company>UF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Howie Scot Ferguson</dc:creator>
  <cp:lastModifiedBy>J-T McCaffrey</cp:lastModifiedBy>
  <cp:lastPrinted>2015-10-06T17:02:01Z</cp:lastPrinted>
  <dcterms:created xsi:type="dcterms:W3CDTF">1999-11-19T21:16:09Z</dcterms:created>
  <dcterms:modified xsi:type="dcterms:W3CDTF">2021-08-21T11:11:55Z</dcterms:modified>
</cp:coreProperties>
</file>